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0" windowWidth="20115" windowHeight="7515"/>
  </bookViews>
  <sheets>
    <sheet name="PACC 2015" sheetId="3" r:id="rId1"/>
  </sheets>
  <definedNames>
    <definedName name="_xlnm.Print_Titles" localSheetId="0">'PACC 2015'!$1:$10</definedName>
  </definedNames>
  <calcPr calcId="145621"/>
</workbook>
</file>

<file path=xl/calcChain.xml><?xml version="1.0" encoding="utf-8"?>
<calcChain xmlns="http://schemas.openxmlformats.org/spreadsheetml/2006/main">
  <c r="AA93" i="3"/>
  <c r="Z93"/>
  <c r="Z94"/>
  <c r="W92"/>
  <c r="U92"/>
  <c r="Q92"/>
  <c r="R92" s="1"/>
  <c r="S92" s="1"/>
  <c r="L92"/>
  <c r="M92" s="1"/>
  <c r="N92" s="1"/>
  <c r="O92" s="1"/>
  <c r="W91"/>
  <c r="U91"/>
  <c r="L91"/>
  <c r="M91" s="1"/>
  <c r="N91" s="1"/>
  <c r="O91" s="1"/>
  <c r="Q91"/>
  <c r="R91"/>
  <c r="S91" s="1"/>
  <c r="W90"/>
  <c r="U90"/>
  <c r="L90"/>
  <c r="M90" s="1"/>
  <c r="N90" s="1"/>
  <c r="O90" s="1"/>
  <c r="Q90"/>
  <c r="R90" s="1"/>
  <c r="S90" s="1"/>
  <c r="W89"/>
  <c r="U89"/>
  <c r="R89"/>
  <c r="S89" s="1"/>
  <c r="Q89"/>
  <c r="M89"/>
  <c r="N89" s="1"/>
  <c r="O89" s="1"/>
  <c r="L89"/>
  <c r="W88"/>
  <c r="U88"/>
  <c r="Q88"/>
  <c r="R88" s="1"/>
  <c r="S88" s="1"/>
  <c r="L88"/>
  <c r="M88" s="1"/>
  <c r="N88" s="1"/>
  <c r="O88" s="1"/>
  <c r="W87"/>
  <c r="U87"/>
  <c r="L87"/>
  <c r="M87" s="1"/>
  <c r="N87" s="1"/>
  <c r="O87" s="1"/>
  <c r="Q87"/>
  <c r="R87" s="1"/>
  <c r="S87" s="1"/>
  <c r="W86"/>
  <c r="U86"/>
  <c r="Q86"/>
  <c r="R86" s="1"/>
  <c r="S86" s="1"/>
  <c r="L86"/>
  <c r="M86" s="1"/>
  <c r="N86" s="1"/>
  <c r="O86" s="1"/>
  <c r="W85"/>
  <c r="U85"/>
  <c r="Q85"/>
  <c r="R85" s="1"/>
  <c r="S85" s="1"/>
  <c r="L85"/>
  <c r="M85" s="1"/>
  <c r="N85" s="1"/>
  <c r="O85" s="1"/>
  <c r="W84"/>
  <c r="U84"/>
  <c r="Q84"/>
  <c r="R84" s="1"/>
  <c r="S84" s="1"/>
  <c r="L84"/>
  <c r="M84" s="1"/>
  <c r="N84" s="1"/>
  <c r="O84" s="1"/>
  <c r="W83"/>
  <c r="U83"/>
  <c r="Q83"/>
  <c r="R83" s="1"/>
  <c r="S83" s="1"/>
  <c r="L83"/>
  <c r="M83" s="1"/>
  <c r="N83" s="1"/>
  <c r="O83" s="1"/>
  <c r="W82"/>
  <c r="U82"/>
  <c r="Q82"/>
  <c r="R82" s="1"/>
  <c r="S82" s="1"/>
  <c r="L82"/>
  <c r="M82" s="1"/>
  <c r="N82" s="1"/>
  <c r="O82" s="1"/>
  <c r="W81"/>
  <c r="U81"/>
  <c r="Q81"/>
  <c r="R81" s="1"/>
  <c r="S81" s="1"/>
  <c r="L81"/>
  <c r="M81" s="1"/>
  <c r="N81" s="1"/>
  <c r="O81" s="1"/>
  <c r="W80"/>
  <c r="U80"/>
  <c r="L80"/>
  <c r="M80" s="1"/>
  <c r="N80" s="1"/>
  <c r="O80" s="1"/>
  <c r="Q80"/>
  <c r="R80" s="1"/>
  <c r="S80" s="1"/>
  <c r="W79"/>
  <c r="U79"/>
  <c r="Q79"/>
  <c r="R79" s="1"/>
  <c r="S79" s="1"/>
  <c r="L79"/>
  <c r="M79" s="1"/>
  <c r="N79" s="1"/>
  <c r="O79" s="1"/>
  <c r="W78"/>
  <c r="U78"/>
  <c r="Q78"/>
  <c r="R78" s="1"/>
  <c r="S78" s="1"/>
  <c r="L78"/>
  <c r="M78" s="1"/>
  <c r="N78" s="1"/>
  <c r="O78" s="1"/>
  <c r="W77"/>
  <c r="U77"/>
  <c r="Q77"/>
  <c r="R77" s="1"/>
  <c r="S77" s="1"/>
  <c r="L77"/>
  <c r="M77" s="1"/>
  <c r="N77" s="1"/>
  <c r="O77" s="1"/>
  <c r="W76"/>
  <c r="U76"/>
  <c r="Q76"/>
  <c r="R76" s="1"/>
  <c r="S76" s="1"/>
  <c r="L76"/>
  <c r="M76" s="1"/>
  <c r="N76" s="1"/>
  <c r="O76" s="1"/>
  <c r="W75"/>
  <c r="U75"/>
  <c r="Q75"/>
  <c r="R75" s="1"/>
  <c r="S75" s="1"/>
  <c r="L75"/>
  <c r="M75" s="1"/>
  <c r="N75" s="1"/>
  <c r="O75" s="1"/>
  <c r="W74"/>
  <c r="U74"/>
  <c r="L74"/>
  <c r="M74" s="1"/>
  <c r="N74" s="1"/>
  <c r="O74" s="1"/>
  <c r="Q74"/>
  <c r="R74" s="1"/>
  <c r="S74" s="1"/>
  <c r="W73"/>
  <c r="U73"/>
  <c r="Q73"/>
  <c r="R73" s="1"/>
  <c r="S73" s="1"/>
  <c r="L73"/>
  <c r="M73" s="1"/>
  <c r="N73" s="1"/>
  <c r="O73" s="1"/>
  <c r="W72"/>
  <c r="U72"/>
  <c r="Q72"/>
  <c r="R72" s="1"/>
  <c r="S72" s="1"/>
  <c r="L72"/>
  <c r="M72" s="1"/>
  <c r="N72" s="1"/>
  <c r="O72" s="1"/>
  <c r="W71"/>
  <c r="U71"/>
  <c r="Q71"/>
  <c r="R71" s="1"/>
  <c r="S71" s="1"/>
  <c r="L71"/>
  <c r="M71" s="1"/>
  <c r="N71" s="1"/>
  <c r="O71" s="1"/>
  <c r="W70"/>
  <c r="U70"/>
  <c r="Q70"/>
  <c r="R70" s="1"/>
  <c r="S70" s="1"/>
  <c r="L70"/>
  <c r="M70" s="1"/>
  <c r="N70" s="1"/>
  <c r="O70" s="1"/>
  <c r="W69"/>
  <c r="U69"/>
  <c r="Q69"/>
  <c r="R69" s="1"/>
  <c r="S69" s="1"/>
  <c r="L69"/>
  <c r="M69" s="1"/>
  <c r="W68"/>
  <c r="U68"/>
  <c r="Q68"/>
  <c r="R68" s="1"/>
  <c r="S68" s="1"/>
  <c r="L68"/>
  <c r="M68" s="1"/>
  <c r="N68" s="1"/>
  <c r="O68" s="1"/>
  <c r="W67"/>
  <c r="U67"/>
  <c r="Q67"/>
  <c r="R67" s="1"/>
  <c r="S67" s="1"/>
  <c r="L67"/>
  <c r="M67" s="1"/>
  <c r="N67" s="1"/>
  <c r="O67" s="1"/>
  <c r="W66"/>
  <c r="U66"/>
  <c r="Q66"/>
  <c r="R66" s="1"/>
  <c r="S66" s="1"/>
  <c r="L66"/>
  <c r="M66" s="1"/>
  <c r="N66" s="1"/>
  <c r="O66" s="1"/>
  <c r="W65"/>
  <c r="U65"/>
  <c r="Q65"/>
  <c r="R65" s="1"/>
  <c r="S65" s="1"/>
  <c r="L65"/>
  <c r="M65" s="1"/>
  <c r="N65" s="1"/>
  <c r="O65" s="1"/>
  <c r="W64"/>
  <c r="U64"/>
  <c r="Q64"/>
  <c r="R64" s="1"/>
  <c r="S64" s="1"/>
  <c r="L64"/>
  <c r="M64" s="1"/>
  <c r="N64" s="1"/>
  <c r="O64" s="1"/>
  <c r="W63"/>
  <c r="U63"/>
  <c r="L63"/>
  <c r="M63" s="1"/>
  <c r="N63" s="1"/>
  <c r="O63" s="1"/>
  <c r="Q63"/>
  <c r="R63" s="1"/>
  <c r="S63" s="1"/>
  <c r="W62"/>
  <c r="U62"/>
  <c r="Q62"/>
  <c r="R62" s="1"/>
  <c r="S62" s="1"/>
  <c r="L62"/>
  <c r="M62" s="1"/>
  <c r="N62" s="1"/>
  <c r="O62" s="1"/>
  <c r="W61"/>
  <c r="U61"/>
  <c r="Q61"/>
  <c r="R61" s="1"/>
  <c r="S61" s="1"/>
  <c r="L61"/>
  <c r="M61" s="1"/>
  <c r="N61" s="1"/>
  <c r="O61" s="1"/>
  <c r="W60"/>
  <c r="U60"/>
  <c r="Q60"/>
  <c r="R60" s="1"/>
  <c r="S60" s="1"/>
  <c r="L60"/>
  <c r="M60" s="1"/>
  <c r="N60" s="1"/>
  <c r="O60" s="1"/>
  <c r="L59"/>
  <c r="M59" s="1"/>
  <c r="N59" s="1"/>
  <c r="O59" s="1"/>
  <c r="Q59"/>
  <c r="R59" s="1"/>
  <c r="S59" s="1"/>
  <c r="U59"/>
  <c r="W59"/>
  <c r="W58"/>
  <c r="U58"/>
  <c r="Q58"/>
  <c r="R58" s="1"/>
  <c r="S58" s="1"/>
  <c r="L58"/>
  <c r="M58" s="1"/>
  <c r="N58" s="1"/>
  <c r="O58" s="1"/>
  <c r="W57"/>
  <c r="U57"/>
  <c r="Q57"/>
  <c r="R57" s="1"/>
  <c r="S57" s="1"/>
  <c r="L57"/>
  <c r="M57" s="1"/>
  <c r="N57" s="1"/>
  <c r="O57" s="1"/>
  <c r="W56"/>
  <c r="U56"/>
  <c r="Q56"/>
  <c r="R56" s="1"/>
  <c r="S56" s="1"/>
  <c r="L56"/>
  <c r="M56" s="1"/>
  <c r="N56" s="1"/>
  <c r="O56" s="1"/>
  <c r="AA55"/>
  <c r="W55"/>
  <c r="U55"/>
  <c r="L55"/>
  <c r="M55" s="1"/>
  <c r="N55" s="1"/>
  <c r="O55" s="1"/>
  <c r="Q55"/>
  <c r="R55" s="1"/>
  <c r="S55" s="1"/>
  <c r="AA54"/>
  <c r="W54"/>
  <c r="U54"/>
  <c r="Q54"/>
  <c r="R54" s="1"/>
  <c r="S54" s="1"/>
  <c r="L54"/>
  <c r="M54" s="1"/>
  <c r="N54" s="1"/>
  <c r="O54" s="1"/>
  <c r="AA53"/>
  <c r="W53"/>
  <c r="U53"/>
  <c r="L53"/>
  <c r="M53" s="1"/>
  <c r="N53" s="1"/>
  <c r="O53" s="1"/>
  <c r="Q53"/>
  <c r="R53" s="1"/>
  <c r="S53" s="1"/>
  <c r="AA52"/>
  <c r="W52"/>
  <c r="U52"/>
  <c r="Q52"/>
  <c r="R52" s="1"/>
  <c r="S52" s="1"/>
  <c r="L52"/>
  <c r="M52" s="1"/>
  <c r="N52" s="1"/>
  <c r="O52" s="1"/>
  <c r="AA51"/>
  <c r="W51"/>
  <c r="U51"/>
  <c r="Q51"/>
  <c r="R51" s="1"/>
  <c r="S51" s="1"/>
  <c r="L51"/>
  <c r="M51" s="1"/>
  <c r="N51" s="1"/>
  <c r="O51" s="1"/>
  <c r="AA50"/>
  <c r="W50"/>
  <c r="U50"/>
  <c r="Q50"/>
  <c r="R50" s="1"/>
  <c r="S50" s="1"/>
  <c r="L50"/>
  <c r="M50" s="1"/>
  <c r="N50" s="1"/>
  <c r="O50" s="1"/>
  <c r="W49"/>
  <c r="U49"/>
  <c r="Q49"/>
  <c r="R49" s="1"/>
  <c r="S49" s="1"/>
  <c r="L49"/>
  <c r="M49" s="1"/>
  <c r="N49" s="1"/>
  <c r="O49" s="1"/>
  <c r="W48"/>
  <c r="U48"/>
  <c r="Q48"/>
  <c r="R48" s="1"/>
  <c r="S48" s="1"/>
  <c r="L48"/>
  <c r="M48" s="1"/>
  <c r="N48" s="1"/>
  <c r="O48" s="1"/>
  <c r="W47"/>
  <c r="U47"/>
  <c r="Q47"/>
  <c r="R47" s="1"/>
  <c r="S47" s="1"/>
  <c r="L47"/>
  <c r="M47" s="1"/>
  <c r="N47" s="1"/>
  <c r="O47" s="1"/>
  <c r="AA46"/>
  <c r="W46"/>
  <c r="U46"/>
  <c r="Q46"/>
  <c r="R46" s="1"/>
  <c r="S46" s="1"/>
  <c r="L46"/>
  <c r="M46" s="1"/>
  <c r="N46" s="1"/>
  <c r="O46" s="1"/>
  <c r="AA45"/>
  <c r="W45"/>
  <c r="U45"/>
  <c r="L45"/>
  <c r="M45" s="1"/>
  <c r="N45" s="1"/>
  <c r="O45" s="1"/>
  <c r="Q45"/>
  <c r="R45" s="1"/>
  <c r="S45" s="1"/>
  <c r="O69" l="1"/>
  <c r="N69"/>
  <c r="AA44" l="1"/>
  <c r="W44"/>
  <c r="U44"/>
  <c r="Q44"/>
  <c r="R44" s="1"/>
  <c r="S44" s="1"/>
  <c r="L44"/>
  <c r="M44" s="1"/>
  <c r="N44" s="1"/>
  <c r="O44" s="1"/>
  <c r="AA43"/>
  <c r="W43"/>
  <c r="U43"/>
  <c r="Q43"/>
  <c r="R43" s="1"/>
  <c r="S43" s="1"/>
  <c r="L43"/>
  <c r="M43" s="1"/>
  <c r="N43" s="1"/>
  <c r="O43" s="1"/>
  <c r="AA42"/>
  <c r="W42"/>
  <c r="U42"/>
  <c r="Q42"/>
  <c r="R42" s="1"/>
  <c r="S42" s="1"/>
  <c r="L42"/>
  <c r="M42" s="1"/>
  <c r="N42" s="1"/>
  <c r="O42" s="1"/>
  <c r="AA41"/>
  <c r="W41"/>
  <c r="U41"/>
  <c r="Q41"/>
  <c r="R41" s="1"/>
  <c r="S41" s="1"/>
  <c r="L41"/>
  <c r="M41" s="1"/>
  <c r="N41" s="1"/>
  <c r="O41" s="1"/>
  <c r="AA40"/>
  <c r="W40"/>
  <c r="U40"/>
  <c r="Q40"/>
  <c r="R40" s="1"/>
  <c r="S40" s="1"/>
  <c r="L40"/>
  <c r="M40" s="1"/>
  <c r="N40" s="1"/>
  <c r="O40" s="1"/>
  <c r="AA39"/>
  <c r="W39"/>
  <c r="U39"/>
  <c r="L39"/>
  <c r="M39" s="1"/>
  <c r="N39" s="1"/>
  <c r="O39" s="1"/>
  <c r="Q39"/>
  <c r="R39" s="1"/>
  <c r="S39" s="1"/>
  <c r="W38"/>
  <c r="U38"/>
  <c r="Q38"/>
  <c r="R38" s="1"/>
  <c r="S38" s="1"/>
  <c r="L38"/>
  <c r="M38" s="1"/>
  <c r="N38" s="1"/>
  <c r="O38" s="1"/>
  <c r="AA38"/>
  <c r="AA37"/>
  <c r="W37"/>
  <c r="U37"/>
  <c r="Q37"/>
  <c r="R37" s="1"/>
  <c r="S37" s="1"/>
  <c r="L37"/>
  <c r="M37" s="1"/>
  <c r="N37" s="1"/>
  <c r="O37" s="1"/>
  <c r="W36"/>
  <c r="U36"/>
  <c r="Q36"/>
  <c r="R36" s="1"/>
  <c r="S36" s="1"/>
  <c r="L36"/>
  <c r="M36" s="1"/>
  <c r="N36" s="1"/>
  <c r="O36" s="1"/>
  <c r="AA36"/>
  <c r="W35"/>
  <c r="U35"/>
  <c r="Q35"/>
  <c r="R35" s="1"/>
  <c r="S35" s="1"/>
  <c r="L35"/>
  <c r="M35" s="1"/>
  <c r="N35" s="1"/>
  <c r="O35" s="1"/>
  <c r="AA35"/>
  <c r="AA34"/>
  <c r="W34"/>
  <c r="U34"/>
  <c r="Q34"/>
  <c r="R34" s="1"/>
  <c r="S34" s="1"/>
  <c r="L34"/>
  <c r="M34" s="1"/>
  <c r="N34" s="1"/>
  <c r="O34" s="1"/>
  <c r="AA33"/>
  <c r="W33"/>
  <c r="U33"/>
  <c r="L33"/>
  <c r="M33" s="1"/>
  <c r="N33" s="1"/>
  <c r="O33" s="1"/>
  <c r="Q33"/>
  <c r="R33" s="1"/>
  <c r="S33" s="1"/>
  <c r="W32"/>
  <c r="U32"/>
  <c r="Q32"/>
  <c r="R32" s="1"/>
  <c r="S32" s="1"/>
  <c r="L32"/>
  <c r="M32" s="1"/>
  <c r="N32" s="1"/>
  <c r="O32" s="1"/>
  <c r="AA32"/>
  <c r="AA31"/>
  <c r="W31"/>
  <c r="U31"/>
  <c r="Q31"/>
  <c r="R31" s="1"/>
  <c r="S31" s="1"/>
  <c r="L31"/>
  <c r="M31" s="1"/>
  <c r="N31" s="1"/>
  <c r="O31" s="1"/>
  <c r="W30"/>
  <c r="U30"/>
  <c r="Q30"/>
  <c r="R30" s="1"/>
  <c r="S30" s="1"/>
  <c r="L30"/>
  <c r="M30" s="1"/>
  <c r="N30" s="1"/>
  <c r="O30" s="1"/>
  <c r="W29"/>
  <c r="U29"/>
  <c r="Q29"/>
  <c r="R29" s="1"/>
  <c r="S29" s="1"/>
  <c r="L29"/>
  <c r="M29" s="1"/>
  <c r="N29" s="1"/>
  <c r="O29" s="1"/>
  <c r="W28"/>
  <c r="U28"/>
  <c r="Q28"/>
  <c r="R28" s="1"/>
  <c r="S28" s="1"/>
  <c r="L28"/>
  <c r="M28" s="1"/>
  <c r="N28" s="1"/>
  <c r="O28" s="1"/>
  <c r="W27"/>
  <c r="U27"/>
  <c r="Q27"/>
  <c r="R27" s="1"/>
  <c r="S27" s="1"/>
  <c r="L27"/>
  <c r="M27" s="1"/>
  <c r="N27" s="1"/>
  <c r="O27" s="1"/>
  <c r="W26"/>
  <c r="U26"/>
  <c r="Q26"/>
  <c r="R26" s="1"/>
  <c r="S26" s="1"/>
  <c r="L26"/>
  <c r="M26" s="1"/>
  <c r="N26" s="1"/>
  <c r="O26" s="1"/>
  <c r="AA25"/>
  <c r="W25"/>
  <c r="U25"/>
  <c r="Q25"/>
  <c r="R25" s="1"/>
  <c r="S25" s="1"/>
  <c r="L25"/>
  <c r="M25" s="1"/>
  <c r="N25" s="1"/>
  <c r="O25" s="1"/>
  <c r="AA24"/>
  <c r="W24"/>
  <c r="U24"/>
  <c r="Q24"/>
  <c r="R24" s="1"/>
  <c r="S24" s="1"/>
  <c r="L24"/>
  <c r="M24" s="1"/>
  <c r="N24" s="1"/>
  <c r="O24" s="1"/>
  <c r="AA23"/>
  <c r="W23"/>
  <c r="U23"/>
  <c r="L23"/>
  <c r="M23" s="1"/>
  <c r="N23" s="1"/>
  <c r="O23" s="1"/>
  <c r="Q23"/>
  <c r="R23" s="1"/>
  <c r="S23" s="1"/>
  <c r="AA22"/>
  <c r="W22"/>
  <c r="U22"/>
  <c r="L22"/>
  <c r="M22" s="1"/>
  <c r="N22" s="1"/>
  <c r="O22" s="1"/>
  <c r="Q22"/>
  <c r="R22" s="1"/>
  <c r="S22" s="1"/>
  <c r="P22"/>
  <c r="AA21"/>
  <c r="W21"/>
  <c r="U21"/>
  <c r="L21"/>
  <c r="M21" s="1"/>
  <c r="N21" s="1"/>
  <c r="O21" s="1"/>
  <c r="Q21"/>
  <c r="R21" s="1"/>
  <c r="S21" s="1"/>
  <c r="P21"/>
  <c r="AA20"/>
  <c r="W20"/>
  <c r="U20"/>
  <c r="L20"/>
  <c r="M20" s="1"/>
  <c r="N20" s="1"/>
  <c r="O20" s="1"/>
  <c r="Q20"/>
  <c r="R20" s="1"/>
  <c r="S20" s="1"/>
  <c r="P20"/>
  <c r="AA19"/>
  <c r="W19"/>
  <c r="U19"/>
  <c r="L19"/>
  <c r="M19" s="1"/>
  <c r="N19" s="1"/>
  <c r="O19" s="1"/>
  <c r="Q19"/>
  <c r="R19" s="1"/>
  <c r="S19" s="1"/>
  <c r="P19"/>
  <c r="AA18"/>
  <c r="W18"/>
  <c r="U18"/>
  <c r="L18"/>
  <c r="M18" s="1"/>
  <c r="N18" s="1"/>
  <c r="O18" s="1"/>
  <c r="Q18"/>
  <c r="R18" s="1"/>
  <c r="S18" s="1"/>
  <c r="P18"/>
  <c r="L17"/>
  <c r="L16"/>
  <c r="L15"/>
  <c r="L14"/>
  <c r="M14" s="1"/>
  <c r="N14" s="1"/>
  <c r="O14" s="1"/>
  <c r="P14"/>
  <c r="Q14"/>
  <c r="R14" s="1"/>
  <c r="S14" s="1"/>
  <c r="U14"/>
  <c r="W14"/>
  <c r="AA81" l="1"/>
  <c r="AA49" l="1"/>
  <c r="AA47" l="1"/>
  <c r="AA48"/>
  <c r="AA30"/>
  <c r="AA29" l="1"/>
  <c r="AA28" l="1"/>
  <c r="AA27"/>
  <c r="AA26"/>
  <c r="AA17"/>
  <c r="W17"/>
  <c r="U17"/>
  <c r="Q17"/>
  <c r="R17" s="1"/>
  <c r="S17" s="1"/>
  <c r="P17"/>
  <c r="M17"/>
  <c r="N17" s="1"/>
  <c r="O17" s="1"/>
  <c r="AA16"/>
  <c r="W16"/>
  <c r="U16"/>
  <c r="Q16"/>
  <c r="R16" s="1"/>
  <c r="S16" s="1"/>
  <c r="P16"/>
  <c r="M16"/>
  <c r="N16" s="1"/>
  <c r="O16" s="1"/>
  <c r="AA15"/>
  <c r="W15"/>
  <c r="U15"/>
  <c r="Q15"/>
  <c r="R15" s="1"/>
  <c r="S15" s="1"/>
  <c r="P15"/>
  <c r="M15"/>
  <c r="N15" s="1"/>
  <c r="O15" s="1"/>
  <c r="AA14"/>
  <c r="AA13"/>
  <c r="W13"/>
  <c r="U13"/>
  <c r="L13"/>
  <c r="M13" s="1"/>
  <c r="N13" s="1"/>
  <c r="O13" s="1"/>
  <c r="AA94" l="1"/>
  <c r="Q13"/>
  <c r="R13" s="1"/>
  <c r="S13" s="1"/>
  <c r="P13"/>
</calcChain>
</file>

<file path=xl/comments1.xml><?xml version="1.0" encoding="utf-8"?>
<comments xmlns="http://schemas.openxmlformats.org/spreadsheetml/2006/main">
  <authors>
    <author>Verónica Iveth Bueso Leiva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Describir que se va a contratar o comprar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LPI: Licitación Pública Internacional
LPN: Licitación Pública Nacional
LP: Licitación Privada
3C. Tres cotizaciones
2C: Dos cotizaciones
CD: Compra Directa
CC: Compra por Catálogo Electrónico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que relaciona la compra conuna o varias actividades del POA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Numero asignado al proceso de compra o contratación</t>
        </r>
      </text>
    </comment>
    <comment ref="AA93" authorId="0">
      <text>
        <r>
          <rPr>
            <b/>
            <sz val="9"/>
            <color indexed="81"/>
            <rFont val="Tahoma"/>
            <family val="2"/>
          </rPr>
          <t>Verónica Iveth Bueso Leiva:</t>
        </r>
        <r>
          <rPr>
            <sz val="9"/>
            <color indexed="81"/>
            <rFont val="Tahoma"/>
            <family val="2"/>
          </rPr>
          <t xml:space="preserve">
No alterar las formulas
Estas casillas no se llenen
</t>
        </r>
      </text>
    </comment>
  </commentList>
</comments>
</file>

<file path=xl/sharedStrings.xml><?xml version="1.0" encoding="utf-8"?>
<sst xmlns="http://schemas.openxmlformats.org/spreadsheetml/2006/main" count="917" uniqueCount="366">
  <si>
    <r>
      <t xml:space="preserve">FONDOS: FUENTE 11 </t>
    </r>
    <r>
      <rPr>
        <i/>
        <sz val="20"/>
        <rFont val="Angsana New"/>
        <family val="1"/>
      </rPr>
      <t xml:space="preserve">TESORERIA GENERAL DE LA REPUBLICA; FUENTE 29 MODRI </t>
    </r>
  </si>
  <si>
    <t>Hospital Regional Santa Teresa, Comayagua</t>
  </si>
  <si>
    <r>
      <t xml:space="preserve">Categoría: </t>
    </r>
    <r>
      <rPr>
        <i/>
        <sz val="14"/>
        <rFont val="Arial"/>
        <family val="2"/>
      </rPr>
      <t>[Bienes, Obras o Servicios diferentes a las Consultorías]</t>
    </r>
  </si>
  <si>
    <t>PROGRAMA DE CONTRATACIONES (FECHAS ESTIMADAS/REALES)</t>
  </si>
  <si>
    <t>Preliminares</t>
  </si>
  <si>
    <t>Etapa de Inicio</t>
  </si>
  <si>
    <t>Etapa de Evaluación de Ofertas</t>
  </si>
  <si>
    <t>Etapa de Firma del Contrato</t>
  </si>
  <si>
    <t>Entregas</t>
  </si>
  <si>
    <t>DATOS FINALES DEL CONTRATO</t>
  </si>
  <si>
    <t>Invitación a Precalificar</t>
  </si>
  <si>
    <t>Evaluacion de Precalificacion</t>
  </si>
  <si>
    <t>Convocatoria a participar en el proceso</t>
  </si>
  <si>
    <t>Apertura de Ofertas</t>
  </si>
  <si>
    <t>Evaluacion de las Ofertas</t>
  </si>
  <si>
    <t>Subsanación</t>
  </si>
  <si>
    <t>Firma de la Adjudicación</t>
  </si>
  <si>
    <t>Firma del Contrato</t>
  </si>
  <si>
    <t>Recepcion de Bienes, Servicios u Obras</t>
  </si>
  <si>
    <t>No.</t>
  </si>
  <si>
    <t xml:space="preserve">Descripción </t>
  </si>
  <si>
    <t>Método de Compra</t>
  </si>
  <si>
    <t>Relación con el POA</t>
  </si>
  <si>
    <t>Clave Institucional</t>
  </si>
  <si>
    <t>INICIO</t>
  </si>
  <si>
    <t>FIN</t>
  </si>
  <si>
    <t>Nombre Adjudicatario (s)</t>
  </si>
  <si>
    <t>Contrato (s) #</t>
  </si>
  <si>
    <t>Costo Estimado</t>
  </si>
  <si>
    <t xml:space="preserve">Costo Final </t>
  </si>
  <si>
    <t>Nombre del proyecto u objeto de compra</t>
  </si>
  <si>
    <t>LPI, LPN, LP, 3C, 2C, CD</t>
  </si>
  <si>
    <t>correlativo del POA</t>
  </si>
  <si>
    <t>Correlativo de este contrato</t>
  </si>
  <si>
    <t>Estimada</t>
  </si>
  <si>
    <t>REAL</t>
  </si>
  <si>
    <t>Estimado</t>
  </si>
  <si>
    <t>01</t>
  </si>
  <si>
    <t>ACT. 01</t>
  </si>
  <si>
    <t>NO APLICA</t>
  </si>
  <si>
    <t>02</t>
  </si>
  <si>
    <t>ACT. 02</t>
  </si>
  <si>
    <t>03</t>
  </si>
  <si>
    <t>3C</t>
  </si>
  <si>
    <t>04</t>
  </si>
  <si>
    <t>05</t>
  </si>
  <si>
    <t>LP</t>
  </si>
  <si>
    <t>06</t>
  </si>
  <si>
    <t>07</t>
  </si>
  <si>
    <t>ACT.02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</si>
  <si>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</si>
  <si>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</si>
  <si>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</si>
  <si>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</si>
  <si>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</si>
  <si>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</si>
  <si>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</si>
  <si>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</si>
  <si>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</si>
  <si>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</si>
  <si>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</si>
  <si>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</si>
  <si>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</si>
  <si>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</si>
  <si>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</si>
  <si>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</si>
  <si>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</si>
  <si>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</si>
  <si>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</si>
  <si>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</si>
  <si>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</si>
  <si>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</si>
  <si>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</si>
  <si>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</si>
  <si>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</si>
  <si>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</si>
  <si>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</si>
  <si>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</si>
  <si>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</si>
  <si>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</si>
  <si>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</si>
  <si>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</si>
  <si>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</si>
  <si>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</si>
  <si>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</si>
  <si>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</si>
  <si>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</si>
  <si>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</si>
  <si>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</si>
  <si>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</si>
  <si>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</si>
  <si>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ACT. 03</t>
  </si>
  <si>
    <t>49</t>
  </si>
  <si>
    <t>50</t>
  </si>
  <si>
    <t>51</t>
  </si>
  <si>
    <t>52</t>
  </si>
  <si>
    <t>53</t>
  </si>
  <si>
    <t>54</t>
  </si>
  <si>
    <t>ACT. 04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</si>
  <si>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</si>
  <si>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</si>
  <si>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</si>
  <si>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</si>
  <si>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</si>
  <si>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</si>
  <si>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</si>
  <si>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</si>
  <si>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</si>
  <si>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</si>
  <si>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</si>
  <si>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</si>
  <si>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TOTAL ( X CADA CATEGORÍA)</t>
  </si>
  <si>
    <t>Fecha de emisión:</t>
  </si>
  <si>
    <t>Emitido por:</t>
  </si>
  <si>
    <t>Fecha de Modificacion</t>
  </si>
  <si>
    <t xml:space="preserve">Modificado por </t>
  </si>
  <si>
    <t>Fecha de Registro ONCAE:</t>
  </si>
  <si>
    <t>Recibido por:</t>
  </si>
  <si>
    <t>Fecha de Aprobación:</t>
  </si>
  <si>
    <t>Aprobado por:</t>
  </si>
  <si>
    <t>Fecha de Aprobacion</t>
  </si>
  <si>
    <t>Aprobado por</t>
  </si>
  <si>
    <t>Fecha Actualización ONCAE:</t>
  </si>
  <si>
    <t>Actualizado por:</t>
  </si>
  <si>
    <r>
      <t xml:space="preserve"> </t>
    </r>
    <r>
      <rPr>
        <i/>
        <sz val="18"/>
        <rFont val="Andalus"/>
        <family val="1"/>
      </rPr>
      <t>HOSPITAL REGIONAL SANTA TERESA</t>
    </r>
  </si>
  <si>
    <r>
      <rPr>
        <b/>
        <i/>
        <sz val="20"/>
        <rFont val="Andalus"/>
        <family val="1"/>
      </rPr>
      <t>ING. JONY BONILLA</t>
    </r>
    <r>
      <rPr>
        <i/>
        <sz val="10"/>
        <rFont val="Arial"/>
        <family val="2"/>
      </rPr>
      <t xml:space="preserve">
</t>
    </r>
    <r>
      <rPr>
        <b/>
        <i/>
        <sz val="12"/>
        <rFont val="Arial"/>
        <family val="2"/>
      </rPr>
      <t>GERENTE ADMINISTRATIVO HRST</t>
    </r>
  </si>
  <si>
    <t>ACT.01</t>
  </si>
  <si>
    <t>LIC. 13</t>
  </si>
  <si>
    <t>LIC. 14</t>
  </si>
  <si>
    <t>LIC. 15</t>
  </si>
  <si>
    <t>LIC. 16</t>
  </si>
  <si>
    <t>LIC. 17</t>
  </si>
  <si>
    <t>LIC. 18</t>
  </si>
  <si>
    <t>LIC. 19</t>
  </si>
  <si>
    <t>LIC. 24</t>
  </si>
  <si>
    <t>LIC. 25</t>
  </si>
  <si>
    <t>LIC. 27</t>
  </si>
  <si>
    <t>LIC. 28</t>
  </si>
  <si>
    <t>LIC. 29</t>
  </si>
  <si>
    <t>LIC. 30</t>
  </si>
  <si>
    <t>LIC. 32</t>
  </si>
  <si>
    <t>3C.</t>
  </si>
  <si>
    <t>LIC. 26</t>
  </si>
  <si>
    <t>COMPRA DE EQUIPO MEDICO (CAMPANAS CEFALICAS, INCUBADORA CERRADA) QUE SERAN UTILIZADAS EN LA SALA DE NEONATO DURANTE TIEMPO INDEFINIDO</t>
  </si>
  <si>
    <t>LIC. 38</t>
  </si>
  <si>
    <t>LIC. 39</t>
  </si>
  <si>
    <t>ACT. 02
ACT. 03</t>
  </si>
  <si>
    <t>ACT.03</t>
  </si>
  <si>
    <t>COMPRA DE TINTAS, PINTURAS Y COLORANTES (PINTURA) QUE SERA UTILIZADOS EN LA INFRAESTRUCTURA DEL HRST.</t>
  </si>
  <si>
    <t>LIC. 43</t>
  </si>
  <si>
    <t>LIC. 44</t>
  </si>
  <si>
    <t>LIC. 46</t>
  </si>
  <si>
    <t>LIC. 49</t>
  </si>
  <si>
    <t>COMPRA DE PRODUCTOS DE ARTES GRAFICAS ( RECETARIOS, HOJAS DE HOSPITALIZACION, HOJAS GRAFICAS, TARJETAS DE CITAS) QUE SERAN UTILIZADOS POR EL DEPTO DE ESTADISTICA DEL HRST DURANTE EL IV TRIMESTRE DEL 2014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</si>
  <si>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</si>
  <si>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</si>
  <si>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</si>
  <si>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</si>
  <si>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</si>
  <si>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</si>
  <si>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</si>
  <si>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</si>
  <si>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</si>
  <si>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</si>
  <si>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</si>
  <si>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</si>
  <si>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</si>
  <si>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</si>
  <si>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LIC. 36</t>
  </si>
  <si>
    <t>LIC. 50</t>
  </si>
  <si>
    <t>PLAN ANUAL DE COMPRAS Y CONTRATACIONES (PACC) PARA EL AÑO FISCAL 2015</t>
  </si>
  <si>
    <t>MANTENIMIENTO, REAPARCION E INSTALACIONES VARIAS, EN LA SALA DE NEONATOLOGIA</t>
  </si>
  <si>
    <t>15-01</t>
  </si>
  <si>
    <t>COMPRA DE SERVICIOS DE INTERNET PARA EL AÑO 2015</t>
  </si>
  <si>
    <t>15-02</t>
  </si>
  <si>
    <t>COMPRA DE MATERIAL MEDICO QUIRURGICO ( JERINGAS 5CC, 10CC, 20CC,CATETER UMBILICAL, AGUJAS DESCARTABLES )QUE SERA UTILIZADO EN LAS DIFERENTES SALAS DEL HRST DURANTE EL I TRIMESTRE DEL 2015</t>
  </si>
  <si>
    <t>LIC. 01</t>
  </si>
  <si>
    <t>15-03</t>
  </si>
  <si>
    <t>LIC. 02</t>
  </si>
  <si>
    <t>15-04</t>
  </si>
  <si>
    <t>COMPRA DE OXIGENO QUE SERA UTGILIZADO EN LASDIFERENTES SALAS DEL HOPISTAL SANTA TERESA DE COMAYAGUA, DURANTE LOS MESES DE ENERO Y FEBRERO DEL AÑO 2015</t>
  </si>
  <si>
    <t>LIC. 03</t>
  </si>
  <si>
    <t>15-05</t>
  </si>
  <si>
    <t>PAGO DE SRVICIOS MEDICOS YSANITARIOS (CONTRATO CON LA CRUZ ROJA AÑO 2015)</t>
  </si>
  <si>
    <t>LIC. 04</t>
  </si>
  <si>
    <t>´15-06</t>
  </si>
  <si>
    <t>COMPRA DE CONFECCIONES TEXTILES (SABANAS,MOSQUITEROS, TOALLAS GRANDES, TOALLAS PEQUEÑAS, SUMINISTROS QUE SERAN UTILIZADOS EN LAS DIFERENTES SALAS DEL HOSPITAL SANTA TERESA DURANTE EL AÑO 2015.</t>
  </si>
  <si>
    <t>LIC. 05</t>
  </si>
  <si>
    <t>15-07</t>
  </si>
  <si>
    <t>COMPRA DE PRENDAS DE VESTIR QUE SERAN UTILIZADOS EN LOS DIFERENTES EMPLEADOS DEL HOSPITAL SANTA TERESA DE COMAYAGUA, DURANTE EL AÑO 2015</t>
  </si>
  <si>
    <t>15-08</t>
  </si>
  <si>
    <t>COMPRA DE PRODUCTOS DE PAPEL Y CARTON (PLATOS, TENEDORES, FOLDERS) QUE SERAN UTILIZADOS EN LOS DIFERENTES DEPTOS DEL HRST DURANTE EL I TRIMESTRE DEL 2015</t>
  </si>
  <si>
    <t>ACT.O1</t>
  </si>
  <si>
    <t>15-09</t>
  </si>
  <si>
    <t>15-10</t>
  </si>
  <si>
    <t>COMPRA DE UTILES DE ESCRITORIO, OFICINA Y ENSEÑANZA (LAPIZ TINTA, LAPIZ CARBON, RESALTADORES, REGLA, GRAPADORES, CLIP GRANDE) QUE SERAN UTILIZADOS EN LOS DIFERENTES DEPTOS.   DEL H.R.S.T. DURANTE EL I TRIMESTRE DEL PRESENTE AÑO 2015.</t>
  </si>
  <si>
    <t>COMPRA DE ALIMENTOS Y BEBIDAS PARA PERSONAS( COMPRA DE POLLO, CARNE DE RES, CHULETA DE CERDO, PESCADO) QUE SERAN UTILIZADOS EN LAS DIFERENTES SALAS DEL H.R.S.T. DURANTE EL I TRIMESTRE DEL AÑO 2015.</t>
  </si>
  <si>
    <t>LIC. 06</t>
  </si>
  <si>
    <t>16/03/20015</t>
  </si>
  <si>
    <t>15-11</t>
  </si>
  <si>
    <t>LIC. 07</t>
  </si>
  <si>
    <t>15-12</t>
  </si>
  <si>
    <t>COMPRA DE ALIMENTOS Y BEBIDAS PARA PERSONAS( COMPRA DE JAMON, MORTADELA, EMBUTIDOS EN GENERAL) QUE SERAN UTILIZADOS EN LAS DIFERENTES SALAS DEL H.R.S.T. DURANTE EL I TRIMESTRE DEL AÑO 2015.</t>
  </si>
  <si>
    <t>COMPRA DE ALIMENTOS Y BEBIDAS PARA PERSONAS( COMPRA DE LACTEOS , QUESO, MANTEQUILLA, QUESILLO, REQUESON , QUESO CRAFT) QUE SERAN UTILIZADOS EN LAS DIFERENTES SALAS DEL H.R.S.T. DURANTE EL I TRIMESTRE DEL AÑO 2015.</t>
  </si>
  <si>
    <t>LIC. 08</t>
  </si>
  <si>
    <t>COMPRA DE MATERIAL MEDICO QUIRURGICO (BISTURI # 10Y DIFERENTES PINZAS PARA SALA DE OPERACIONES) QUE SERA UTILIZADO EN LAS DIFERENTES SALAS DEL HRST DURANTE EL I TRIMESTRE DEL 2015</t>
  </si>
  <si>
    <t>LIC. 09</t>
  </si>
  <si>
    <t>15-13</t>
  </si>
  <si>
    <t>15-14</t>
  </si>
  <si>
    <t>LIC 10</t>
  </si>
  <si>
    <t>15-15</t>
  </si>
  <si>
    <t>LIC. 11</t>
  </si>
  <si>
    <t>15-16</t>
  </si>
  <si>
    <t>LP.</t>
  </si>
  <si>
    <t xml:space="preserve">LIC. 12 </t>
  </si>
  <si>
    <t>15-17</t>
  </si>
  <si>
    <t>COMPRA DE MATERIAL MEDICO QUIRURGICO (ALGODÓN, AGUJAS, CATETER, SONDAS, JERINGAS) QUE SERA UTILIZADO EN LAS DIFERENTES SALAS DEL HRST DURANTE EL I TRIMESTRE DEL 2015.</t>
  </si>
  <si>
    <t>COMPRA DE MATERIAL MEDICO QUIRURGICO (SONDAS, TUBOS, VENOCLISIS, SEGURIFILTRO) QUE SERA UTILIZADO EN LAS DIFERENTES SALAS DEL HRST DURANTE EL  I TRIMESTRE DEL 2015.</t>
  </si>
  <si>
    <t>COMPRA DE INSTRUMENTAL Y MATERIAL PARA LABORATORIO ( DISPENSADORES, MICROVIALES, MICROPIPETA) QUE SERAN UTILIZADOS POR EL DEPTO DE LABORATORIO DURANTE EL I TRIMESTRE DEL 2015</t>
  </si>
  <si>
    <t>COMPRA DE VENDAJE PARA FRACTURAS Y OTROS( HUATA ORTOPEDICA 6*6; HUATA ORTOPEDIA 4*4; VENDA GAZA 4*10; VENDA GAZA 6*10; VENDA YESO 4*5; VENDA YESO 6*5; VENDA YESO 8*5)  QUE SERAN UTILIZADOS EN LAS DIFERENTES SALAS DEL HRST DURANTE EL I TRIMESTRE DEL 2015</t>
  </si>
  <si>
    <t>15-18</t>
  </si>
  <si>
    <t>COMPRA DE REACTIVOS ( T3, T4 TSH) QUE SERAN UTILIZADOS POR EL DEPTO DE LABORATORIO DURANTE EL I TRIMESTRE DEL 2015</t>
  </si>
  <si>
    <t>15-19</t>
  </si>
  <si>
    <t>COMPRA DE OXIGENO QUE SERA UTILIZADO EN LAS DIFERENTES SALAS DEL H.R.S.T. DURANTE EL MES DE MARZO DEL  AÑO 2015.</t>
  </si>
  <si>
    <t>15-20</t>
  </si>
  <si>
    <t>COMPRA DE HILADOS Y TELAS QUE SERAN UTILIZADO EN LOS DIFERENTES EMPLEADOS (UNIFORMES) DEL H.R.S.T.DURANTE II TRIMESTRE DEL PRESENTE AÑO.</t>
  </si>
  <si>
    <t>15-21</t>
  </si>
  <si>
    <t>15-22</t>
  </si>
  <si>
    <t>COMPRA DE PRODUCTOS FOTOQUIMICOS (PLACAS 8X10, 10X14 , 11X14, 14X14 Y 14X17, REVELADOR, FIJADOR)</t>
  </si>
  <si>
    <t>15-23</t>
  </si>
  <si>
    <t>15-24</t>
  </si>
  <si>
    <t>COMPRA DE ACCESORIOS (DIFERENTES TINTAS, HP LASER , HP 122 COLOR, HP 122 NEGRO, TONNER 85A, SUMINISTROS QUE SERAN UTILIZADOS EN LAS DIFERENTES OFICINAS DEL H.R.S.T. DURANTE EL II TRIMESTRE DEL AÑO 2015.</t>
  </si>
  <si>
    <t>COMPRA DE REACTIVOS (TP. TPT, PLASMA) QUE SERAN UTILIZADOS POR EL DEPTO DE LABORATORIO DURANTE EL II TRIMESTRE DEL 2015</t>
  </si>
  <si>
    <t>15-25</t>
  </si>
  <si>
    <t>COMPRA DE REACTIVOS (TIRAS DE ORINA, CEFTRIAXONA, TPT, T4) QUE SERAN UTILIZADOS EN EL LABORATORIO DEL H.R.S.T. DURANTE EL SEGUNDO TRIMESTRE DEL AÑO 2015.</t>
  </si>
  <si>
    <t>15-26</t>
  </si>
  <si>
    <t>COMPRA DE ALIMENTOS Y BEBIDAS PARA PERSONAS (ABARROTERIA) QUE SERA UTILIZADO POR EL DEPTO DE COCINA DEL HRST DURANTE EL II TRIMESTRE DEL 2015</t>
  </si>
  <si>
    <t>LIC. 20</t>
  </si>
  <si>
    <t>15-27</t>
  </si>
  <si>
    <t>COMPRA DE ALIMENTOS Y BEBIDAS PARA PERSONA( TOMATES, CHILES, YUCAS, PAPAS, VERDURAS) QUE SERAN UTILIZADOS EN LA COCINA DEL H.R.S.T. DURANTE EL SEGUNDO TRIMESTRE DEL PRESENTE AÑO 2015.</t>
  </si>
  <si>
    <t>LIC. 21</t>
  </si>
  <si>
    <t>15-28</t>
  </si>
  <si>
    <t>COMPRA DE ALIMENTOS Y BEBIDAS PARA PERSONAS (LECHE, TORTILLAS, PAN MOLDE) QUE SERA UTILIZADA DURANTE EL II TRIMESTRE DEL 2015</t>
  </si>
  <si>
    <t>LIC. 22</t>
  </si>
  <si>
    <t>15-29</t>
  </si>
  <si>
    <t>COMPRA DE OXIGENO QUE SERA UTILIZADO EN LAS DIFERENTES SALAS DEL H.R.S.T. DURANTE EL MES DE ABRIL DEL  AÑO 2015.</t>
  </si>
  <si>
    <t>LIC. 23</t>
  </si>
  <si>
    <t>15-30</t>
  </si>
  <si>
    <t>COMPRA DE GASOLINA QUE SERA UTILIZADA EN LAS DIFERENTES AMBULANCIAS Y VEHICULOS DEL HOSPITAL SANTA TERESA DE COMAYAGUA.</t>
  </si>
  <si>
    <t>15-31</t>
  </si>
  <si>
    <t>COMPRA DE DIESEL QUE SERA UTILIZADO EN LOS DIFERENTES VEHICULOS Y AMBULANCIAS DEL HRST DURANTE EL II TRIMESTRE DEL 2015</t>
  </si>
  <si>
    <t>0CT.01</t>
  </si>
  <si>
    <t>15-32</t>
  </si>
  <si>
    <t>COMPRA DE PAPEL DE ESCRITORIO (PAPEL BOND TAMAÑO CARTA, TAMAÑO OFICIO) QUE SERA UTILIZADO EN LOS DIFERENTES DEPTOS DEL HRST DURANTE EL II TRIMESTRE DEL 2015</t>
  </si>
  <si>
    <t>15-33</t>
  </si>
  <si>
    <t>COMPRA DE PRODUCTOS DE MATERIAL PLASTICO (BOLSAS PARA ENTREGA DE MEDICAMENTO QUE SERA UTILIZADO EN LA FARMACIA DEL H.R.S.T. DURANTE EL II TRIMESTRE DEL AÑO 2015.</t>
  </si>
  <si>
    <t>2C</t>
  </si>
  <si>
    <t>15-34</t>
  </si>
  <si>
    <t>15-35</t>
  </si>
  <si>
    <t>COMPRA DE INSTRUMENTAL Y MATERIAL MEDICO ( BOTAS, SET DE INFUSION, CATETER, RECOLECTORES )QUE SERA UTILIZADO EN LAS DIFERENTES SALAS DEL HRST DURANTE EL II TRIMESTRE DEL 2015</t>
  </si>
  <si>
    <t>15-36</t>
  </si>
  <si>
    <t>COMPRA DE INSTRUMENTAL Y MATERIAL MEDICO ( SONDAS FOLEY, TERMOMETROS, TUBOS ENDOTRAQUEALES, CATETER, JERINGA, BATAS, ESPARADRAPO)QUE SERA UTILIZADO EN LAS DIFERENTES SALAS DEL HRST DURANTE EL II TRIMESTRE DEL 2015</t>
  </si>
  <si>
    <t>COMPRA DE MATERIAL MEDICO (MASCARILLAS DESCARTABLES; HUMEDIFICADORES DE OXIGENO; PLEUROVAC; GUANTES ESTERILES # 6 1/2; GUANTES ESTERILES #8; SEDA 1-0 RECTA CORTANTE; SEDA 2-0 RECTA CORTANTE; NYLON 4-0 AGUJA CORTANTE) QUE SERA UTILIZADO EN LAS DIFERENTES SALAS DEL HRST DURANTE EL II TRIMESTRE DEL 2015</t>
  </si>
  <si>
    <t>ACT. O3</t>
  </si>
  <si>
    <t>15-37</t>
  </si>
  <si>
    <t>COMPRA DE MATERIAL E INSTRUMENTAL MEDICO QUIRURGICO (VYCRYL 1-0 AGUJA REDONDA, VICRYL 2-0, NYLON 3-0) QUE SERA UTILIZADO EN LAS DIFERENTES SALAS DEL H.R.S.T. DURANTE EL MES DE MAYO DURANTE EL AÑO 2015</t>
  </si>
  <si>
    <t>15-38</t>
  </si>
  <si>
    <t>COMPRA DE OXIGENO QUE SERA UTILIZADO EN LAS DIFERENTES SALAS DEL HRST DURANTE EL II TRIMESTRES DEL 2015</t>
  </si>
  <si>
    <t>15-39</t>
  </si>
  <si>
    <t>COMPRA DE MATERIAL E INSTRUMENTAL MEDICO QUIRURGICO (VYCRYL 1-0 AGUJA CORTANTE, VICRYL 2-0, SEDA 1-0 AGUJA CORTANTE) QUE SERA UTILIZADO EN LAS DIFERENTES SALAS DEL H.R.S.T. DURANTE EL MES DE MAYO DURANTE EL AÑO 2015</t>
  </si>
  <si>
    <t>15-40</t>
  </si>
  <si>
    <t>COMPRA DE ALIMENTOS Y BEBIDAS PARA PERSONAS (ABARROTERIA EN GENERAL: FRIJOLES, ARROZ, AZUCAR, ACEITE, HARINA, )QUE SERAN UTILIZADOS EN LA COCINA DEL H.R.S.T. DURANTE EL MES DEMAYO DEL AÑO. 2015</t>
  </si>
  <si>
    <t>15-41</t>
  </si>
  <si>
    <t>COMPRA DE ALIMENTOS Y BEBIDAS PARA PERSONAS( VERDURAS: TOMATES , CHILES, CEBOOLA, CANELA, ANIS, PASTATE, ETC.) QUE SERAN UTILIZADO EN LA COCINA DEL H.R.S.T. DE COMAYAGUA, DURANTE EL AÑO 2015</t>
  </si>
  <si>
    <t>15-42</t>
  </si>
  <si>
    <t>15-43</t>
  </si>
  <si>
    <t>COMPRA DE SUMINISTROS PARA LIMPIEZA (CLORO, DETERGENTE, DESINFECTANTE, ESCOBAS, TRAPEADORES, JABON) QUE SERA UTILIZADO EN LOS DIFERENTES DEPTOS Y SALAS DEL HRST DURANTE EL II TRIMESTRE DEL 2015</t>
  </si>
  <si>
    <t>15-44</t>
  </si>
  <si>
    <t>ACT. O4</t>
  </si>
  <si>
    <t>LIC 31</t>
  </si>
  <si>
    <t>15-45</t>
  </si>
  <si>
    <t>COMPRA DE INSTRUMENTAL Y MATERIAL PARA LABORATORIO( TUBO DE ENSAYO, PIPETAS, TUBO TAPON ROJO, CEPILLOS PARA LAVAR TUBOS, ETC. )  QUE SERAN UTILIZADOS EN EL LABORATORO DEL H.R.S.T. DURANTE EL II TRIMESTRE DEL PRESENTE AÑO 2015.</t>
  </si>
  <si>
    <t>COMPRA DE MATERIAL MEDICO QUIRURGICO QUE SERA UTILIZADO EN LAS DIFERENTES SALAS DEL H.R.S.T. DURANTE EL SEGUNDO TRIMESTRE DEL PRESENTE AÑO 2015</t>
  </si>
  <si>
    <t>15-46</t>
  </si>
  <si>
    <t>LIC. 33</t>
  </si>
  <si>
    <t>15-47</t>
  </si>
  <si>
    <t>COMPRA DE ALIMENTOS Y BEBIDAS PARA PERSONAS (FRUTAS Y VERDURAS) QUE SERA UTILIZADO POR EL DEPTO DE COCINA DEL HRST DURANTE EL II TRIMESTRE DEL 2015</t>
  </si>
  <si>
    <t>LIC.34</t>
  </si>
  <si>
    <t>15-48</t>
  </si>
  <si>
    <t>COMPRA DE ALIMENTOS Y BEBIDAS PARA PERSONAS (CARNE DE RES, PESCADO, CHULETA DE CERDO, POLLO) QUE SERA UTILIZADO EN LA COCINA DEL H.R.S.T. DURANTE EL MES DE JUNIO DEL AÑO 2015.</t>
  </si>
  <si>
    <t>LIC 35</t>
  </si>
  <si>
    <t>15-49</t>
  </si>
  <si>
    <t>COMPRA DE OXIGENO QUE SERA UTILIZADO EN LAS DIFERENTES SALAS DEL H.R.S.T. DURANTE EL MES DE JUNIO DEL AÑO 2015.</t>
  </si>
  <si>
    <t>15-50</t>
  </si>
  <si>
    <t>15-51</t>
  </si>
  <si>
    <t>15-52</t>
  </si>
  <si>
    <t>COMPRA DE ELEMENTOS DE LIMPIEZA Y ASEO PERSONAL (CLORO, DETERGENTE, INSECTICIDAS, ESCOBAS, ETC) QUE SERAN UTILIZADOS EN LAS DIFERENTES SALAS DEL H.R.S.T. DURANTE EL III TERCER TRIMESTRE DEL AÑO 2015</t>
  </si>
  <si>
    <t>LIC. 37</t>
  </si>
  <si>
    <t>15-53</t>
  </si>
  <si>
    <t>COMPRA DE INSTRUMENTAL Y MATERIAL MEDICO QUIRURGICO MENOR QUE SERA UTILIZADO EN LAS DIFERENTES SALAS DEL H.R.S.T. DURANTE EL TERCER TRIMESTRE DEL AÑO 2015</t>
  </si>
  <si>
    <t>ACT. 02, 03</t>
  </si>
  <si>
    <t>15-54</t>
  </si>
  <si>
    <t>COMPRA DE MATERIAL MEDICO QUIRURGICO MENOR (GUANTES DESCARTABLES S,M,L, GUANTES ESTERILES E HILOS DE SUTURA)QUE SERAN UTILIZADO EN LAS DIFERENTES SALAS DEL H.R.S.T. DURANTE EL III TRIMESTRE DEL PRESENTE AÑO.</t>
  </si>
  <si>
    <t>15-55</t>
  </si>
  <si>
    <t>COMPRA DE INSTRUMENTAL ODONTOLOGICO (MICROMOTOR, FORCEPS, ESPEJOS) QUE SERAN UTILIZADOS POR LA SALA DE ODONTOLOGIA DURANTE EL III TRIMESTRE DEL 2015</t>
  </si>
  <si>
    <t>15-56</t>
  </si>
  <si>
    <t>COMPRA DE SUMINISTROS PARA ODONTOLOGIA (RESINA, ALCOHOL, ) QUE SERA UTILIZADO EN LA SALA DE ODONTOLOGIA  DEL HRST DURANTE EL III TRIMESTRE DEL 2015</t>
  </si>
  <si>
    <t>15-57</t>
  </si>
  <si>
    <t>COMPRA DE ALIMENTOS Y BEBIDAS PARA PERSONAS (AGUA EMBOTELLADA, LECHE , TORTILLAS) QUE SERA UTILIZADA EN LA COCINA DEL H.R.S.T. DURANTE EL MES DE JULIO DEL AÑO 2015.</t>
  </si>
  <si>
    <t>15-58</t>
  </si>
  <si>
    <t>COMPRA DE ALIMENTOS Y BEBIDAS PARA PERSONAS (CHORIZO, JAMON, MORTADELA, HOT DOG, ETC.) QUE SERAN UTILIZADOS EN LA COCINA DEL H.R.S.T. DURANTE EL TERCER TRIMESTRE DEL PRESENTE AÑO. 2015.</t>
  </si>
  <si>
    <t>LIC. 40</t>
  </si>
  <si>
    <t>15-59</t>
  </si>
  <si>
    <t>COMPRA DE ALIMENTOS Y BEBIDAS PARA PERSONAS (TORTILLAS) QUE SERA UTILIZADO POR EL DEPTO DE COCINA DEL HRST DURANTE EL III TRIMESTRE DEL 2015</t>
  </si>
  <si>
    <t>LIC. 41</t>
  </si>
  <si>
    <t>15-60</t>
  </si>
  <si>
    <t>COMPRA DE OXIGENO QUE SERA UTILIZADO EN LAS DIFERENTES SALAS DEL H.R.S.T. DURANTE EL MES DE JULIO DEL AÑO 2015.</t>
  </si>
  <si>
    <t>LIC. 42</t>
  </si>
  <si>
    <t>15-61</t>
  </si>
  <si>
    <t>COMPRA INSTRUMENTAL Y MATERIAL PARA LABORATORIO QUE SERAN UTILIZADOS EN EL LABORATORIO DEL H.R.S.T. DURANTE EL III TRIMESTRE DEL AÑO 2015</t>
  </si>
  <si>
    <t>15-62</t>
  </si>
  <si>
    <t xml:space="preserve">LP. </t>
  </si>
  <si>
    <t>15-63</t>
  </si>
  <si>
    <t>COMPRA DE MATERIAL MEDICO QUIRURGICO QUE SERA UTILIZADO EN LAS DIFERENTES SALAS DEL H.R.S.T. DURANTE EL TERCER TRIMESTRE DEL PRESENTE AÑO 2015</t>
  </si>
  <si>
    <t>15-64</t>
  </si>
  <si>
    <t>COMPRA DE ALIMENTOS Y BEBIDAS PARA PERSONAS (LACTEOS, QUESO, QUESILLO , MANTEQUILLA) QUE SERAN UTILIZADOS EN LA COCINA DEL HR.S.T. DURANTE EL TERCER TRIMESTRE DEL PRESENTE AÑO 2015</t>
  </si>
  <si>
    <t>15-65</t>
  </si>
  <si>
    <t>COMPRA DE ALIMENTOS Y BEBIDAS PARA PERSONAS(SPAGUETIS, PASTAS, SALSAS , CONDIMENTOS) QUE SERAN UTILIZADOS EN LA COCINA DEL H.R.S.T. DURANTE EL MES DE AGOSTO DEL AÑO 2015.</t>
  </si>
  <si>
    <t>LIC 45</t>
  </si>
  <si>
    <t>15-66</t>
  </si>
  <si>
    <t>COMPRA DE OXIGENO QUE SERA UTILIZADO EN LAS DIFERENTES SALAS DEL H.R.S.T. DURANTE EL MES DE AGOSTOS DEL AÑO 2015.</t>
  </si>
  <si>
    <t>15-67</t>
  </si>
  <si>
    <t>15-68</t>
  </si>
  <si>
    <t>LIC.47</t>
  </si>
  <si>
    <t>15-69</t>
  </si>
  <si>
    <t>LIC 48</t>
  </si>
  <si>
    <t>15-70</t>
  </si>
  <si>
    <t>COMPRA DE REACTIVOS ( GLUCOSA, UREA, CREATININA, COLESTEROL) QUE SERAN UTILIZADOS POR EL DEPTO DE LABORATORIO DURANTE EL III TRIMESTRE DEL 2015</t>
  </si>
  <si>
    <t>COMPRA DE REACTIVOS ( AMILASA,T3, T4, TSH, LIPASA, CPK) QUE SERAN UTILIZADOS POR EL DEPTO DE LABORATORIO DURANTE EL III TRIMESTRE DEL 2015</t>
  </si>
  <si>
    <t>COMPRA DE OXIGENO QUE SERA UTILIZADO EN LAS DIFERENTES SALAS DEL H.R.ST. DURANTE EL MES DE SEPTIEMBRE DEL PRESENTE AÑO 2015</t>
  </si>
  <si>
    <t>15-71</t>
  </si>
  <si>
    <t>COMPRA DE ALIMENTOS Y BEBIDAS PARA PERSONAS (HUEVOS, TORTILLAS, LECHE, PAN MOLDE, ) QUE SERAN UTILIZADOS EN LA DESPENSA DEL H.R.S.T. DURANTE EL TERCER TRIMESTRE DEL AÑO 2015</t>
  </si>
  <si>
    <t>COMPRA DE ALIMENTOS Y BEBIDAS PARA PERSONAS ( CARNE DE RES, CARNE DE CERDO, PESCADO, VERDURAS, FRUTAS, GRANOS BASICOS, LACTEOS) QUE SERAN UTILIZADOS EN LA DESPENSA DEL H.R.S.T. DURANTE EL TERCER TRIMESTRE DEL AÑO 2015.</t>
  </si>
  <si>
    <t>LIC. 51</t>
  </si>
  <si>
    <t>15-72</t>
  </si>
  <si>
    <t>COMPRA DE DIESEL QUE SERA UTILIZADO EN LOS DIFERENTES VEHICULOS Y AMBULANCIAS DEL HRST DURANTE EL III TRIMESTRE DEL 2015</t>
  </si>
  <si>
    <t>15-73</t>
  </si>
  <si>
    <t xml:space="preserve">COMPRA DE LLANTAS Y CAMARAS DE AIRE QUE SERAN UTILIZADAS EN LAS DIFERENTES AMBULANCIAS Y VEHICULOS DEL H.R.S.T. </t>
  </si>
  <si>
    <t>15-74</t>
  </si>
  <si>
    <t>LIC. 52</t>
  </si>
  <si>
    <t xml:space="preserve">COMPRA EQUIPO MEDICO (LAMPARA CIELITICA , MONITOR CARDIACO ) QUE SERAN UTILIZADOS EN LA SALA DE OPERACIONES DEL H.R.S.T. DURANTE TIEMPO INDEFINIDO </t>
  </si>
  <si>
    <t>15-75</t>
  </si>
  <si>
    <t>COMPRA DE OXIGENO QUE SERA UTILIZADO EN LAS DIFERENTES SLAS DEL H.R.S.T. DURANTE EL MES DE OCTUBRE DEL AÑO. 2015</t>
  </si>
  <si>
    <t>LIC.53</t>
  </si>
  <si>
    <t>15-76</t>
  </si>
  <si>
    <t>COMPRA DE OXIGENO QUE SERA UTILIZADO EN LAS DIFERENTES SALAS DEL H.R.S.T. DURANTE EL MES DE NOVIEMBRE DEL AÑO 2015</t>
  </si>
  <si>
    <t>LIC. 54</t>
  </si>
  <si>
    <t>15-77</t>
  </si>
  <si>
    <t>COMPRA DE DIESEL QUE SERA UTILIZADO EN LOS DIFERENTES VEHICULOS Y AMBULANCIAS DEL H.R.S.T. DURANTE EL CUARTO TRIMESTRE DEL AÑO 2015</t>
  </si>
  <si>
    <t>LIC. 55</t>
  </si>
  <si>
    <t>15-78</t>
  </si>
  <si>
    <t>COMPRA DE OXIGENO QUE SERA UTILIZADO EN LAS DIFERENTES SALAS DEL H.R.S.T. DURANTE EL MES DE DICIEMBRE DEL AÑO 2015.</t>
  </si>
  <si>
    <t>LIC. 56</t>
  </si>
  <si>
    <t>15-79</t>
  </si>
  <si>
    <t>COMPRA DE MATERIAL MEDICO QUIRURGICO ( CATGUT CROMICO 1-0 AGUJA REDONDA GRANDE; SEDA 3-0  RECTA CORTANTE; SEDA 1-0 AGUJA REDONDA) QUE SERA UTILIZADO EN LAS DIFERENTES SALAS DEL HRST DURANTE EL II TRIMESTRE DEL 2015</t>
  </si>
  <si>
    <t>15-80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</si>
</sst>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&quot;L&quot;#,##0.00"/>
  </numFmts>
  <fonts count="35">
    <font>
      <sz val="10"/>
      <name val="Arial"/>
    </font>
    <font>
      <sz val="10"/>
      <name val="Arial"/>
      <family val="2"/>
    </font>
    <font>
      <b/>
      <sz val="22"/>
      <name val="Andalus"/>
      <family val="1"/>
    </font>
    <font>
      <b/>
      <sz val="20"/>
      <name val="Angsana New"/>
      <family val="1"/>
    </font>
    <font>
      <i/>
      <sz val="20"/>
      <name val="Angsana New"/>
      <family val="1"/>
    </font>
    <font>
      <b/>
      <sz val="12"/>
      <name val="Arial"/>
      <family val="2"/>
    </font>
    <font>
      <b/>
      <sz val="26"/>
      <name val="Script MT Bold"/>
      <family val="4"/>
    </font>
    <font>
      <b/>
      <sz val="20"/>
      <name val="Arabic Typesetting"/>
      <family val="4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8"/>
      <name val="Andalus"/>
      <family val="1"/>
    </font>
    <font>
      <i/>
      <sz val="18"/>
      <name val="Andalus"/>
      <family val="1"/>
    </font>
    <font>
      <i/>
      <sz val="10"/>
      <name val="Arial"/>
      <family val="2"/>
    </font>
    <font>
      <b/>
      <i/>
      <sz val="20"/>
      <name val="Andalus"/>
      <family val="1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/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0" fillId="0" borderId="0" xfId="0" applyBorder="1"/>
    <xf numFmtId="0" fontId="11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14" fontId="19" fillId="0" borderId="14" xfId="0" applyNumberFormat="1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164" fontId="1" fillId="0" borderId="0" xfId="1" applyFont="1" applyFill="1" applyBorder="1" applyAlignment="1">
      <alignment vertical="center"/>
    </xf>
    <xf numFmtId="0" fontId="0" fillId="0" borderId="14" xfId="0" quotePrefix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5" fontId="10" fillId="0" borderId="14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2" fillId="0" borderId="5" xfId="0" applyFont="1" applyBorder="1" applyAlignment="1">
      <alignment horizontal="center" vertical="center" wrapText="1"/>
    </xf>
    <xf numFmtId="165" fontId="24" fillId="0" borderId="14" xfId="1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5" fillId="0" borderId="0" xfId="0" applyFont="1"/>
    <xf numFmtId="0" fontId="25" fillId="0" borderId="0" xfId="0" applyFont="1" applyBorder="1"/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5" fillId="0" borderId="18" xfId="0" applyFont="1" applyBorder="1"/>
    <xf numFmtId="0" fontId="27" fillId="0" borderId="2" xfId="0" applyFont="1" applyBorder="1"/>
    <xf numFmtId="0" fontId="5" fillId="0" borderId="3" xfId="0" applyFont="1" applyBorder="1" applyAlignment="1"/>
    <xf numFmtId="0" fontId="27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0" fontId="5" fillId="0" borderId="0" xfId="0" applyFont="1" applyBorder="1" applyAlignment="1"/>
    <xf numFmtId="0" fontId="5" fillId="0" borderId="19" xfId="0" applyFont="1" applyBorder="1" applyAlignment="1"/>
    <xf numFmtId="0" fontId="5" fillId="0" borderId="2" xfId="0" applyFont="1" applyBorder="1" applyAlignment="1">
      <alignment horizontal="left"/>
    </xf>
    <xf numFmtId="0" fontId="5" fillId="0" borderId="19" xfId="0" applyFont="1" applyBorder="1" applyAlignment="1">
      <alignment wrapText="1"/>
    </xf>
    <xf numFmtId="0" fontId="27" fillId="0" borderId="3" xfId="0" applyFont="1" applyBorder="1"/>
    <xf numFmtId="0" fontId="27" fillId="0" borderId="0" xfId="0" applyFont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11" fillId="0" borderId="0" xfId="0" applyFont="1" applyBorder="1" applyAlignment="1"/>
    <xf numFmtId="0" fontId="27" fillId="0" borderId="20" xfId="0" applyFont="1" applyBorder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20" xfId="0" applyFont="1" applyBorder="1"/>
    <xf numFmtId="0" fontId="5" fillId="0" borderId="16" xfId="0" applyFont="1" applyBorder="1" applyAlignment="1">
      <alignment wrapText="1"/>
    </xf>
    <xf numFmtId="0" fontId="27" fillId="0" borderId="15" xfId="0" applyFont="1" applyBorder="1"/>
    <xf numFmtId="0" fontId="5" fillId="0" borderId="18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1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6" xfId="0" applyBorder="1"/>
    <xf numFmtId="0" fontId="11" fillId="0" borderId="0" xfId="0" applyFont="1" applyBorder="1"/>
    <xf numFmtId="0" fontId="11" fillId="0" borderId="7" xfId="0" applyFont="1" applyBorder="1"/>
    <xf numFmtId="0" fontId="1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" fontId="1" fillId="0" borderId="14" xfId="0" quotePrefix="1" applyNumberFormat="1" applyFont="1" applyBorder="1" applyAlignment="1">
      <alignment horizontal="center" vertical="center" wrapText="1"/>
    </xf>
    <xf numFmtId="14" fontId="19" fillId="0" borderId="14" xfId="0" applyNumberFormat="1" applyFont="1" applyFill="1" applyBorder="1" applyAlignment="1">
      <alignment horizontal="center" vertical="center" wrapText="1"/>
    </xf>
    <xf numFmtId="16" fontId="18" fillId="0" borderId="14" xfId="0" quotePrefix="1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14" fontId="19" fillId="0" borderId="14" xfId="0" quotePrefix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right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30" fillId="0" borderId="8" xfId="0" applyFont="1" applyBorder="1" applyAlignment="1">
      <alignment horizontal="center" wrapText="1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3" fillId="0" borderId="14" xfId="0" applyFont="1" applyFill="1" applyBorder="1" applyAlignment="1">
      <alignment horizontal="right" vertical="center"/>
    </xf>
    <xf numFmtId="0" fontId="24" fillId="0" borderId="14" xfId="0" applyFont="1" applyFill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39"/>
  <sheetViews>
    <sheetView tabSelected="1" zoomScale="66" zoomScaleNormal="66" workbookViewId="0">
      <pane ySplit="9" topLeftCell="A10" activePane="bottomLeft" state="frozen"/>
      <selection pane="bottomLeft" activeCell="Q109" sqref="Q109"/>
    </sheetView>
  </sheetViews>
  <sheetFormatPr baseColWidth="10" defaultColWidth="9.140625" defaultRowHeight="12.75"/>
  <cols>
    <col min="2" max="2" width="23.42578125" style="1" customWidth="1"/>
    <col min="3" max="4" width="12.7109375" style="1" customWidth="1"/>
    <col min="5" max="5" width="13.140625" style="1" customWidth="1"/>
    <col min="6" max="6" width="12.42578125" style="1" customWidth="1"/>
    <col min="7" max="7" width="13.28515625" style="1" customWidth="1"/>
    <col min="8" max="8" width="13.5703125" style="1" customWidth="1"/>
    <col min="9" max="9" width="12.7109375" style="1" customWidth="1"/>
    <col min="10" max="10" width="14.42578125" style="1" bestFit="1" customWidth="1"/>
    <col min="11" max="11" width="15.7109375" style="1" customWidth="1"/>
    <col min="12" max="13" width="13.5703125" style="1" bestFit="1" customWidth="1"/>
    <col min="14" max="14" width="13.42578125" style="1" customWidth="1"/>
    <col min="15" max="15" width="13.140625" style="1" customWidth="1"/>
    <col min="16" max="18" width="13.5703125" bestFit="1" customWidth="1"/>
    <col min="19" max="19" width="13.5703125" customWidth="1"/>
    <col min="20" max="20" width="13.42578125" customWidth="1"/>
    <col min="21" max="21" width="13" customWidth="1"/>
    <col min="22" max="22" width="15.28515625" customWidth="1"/>
    <col min="23" max="23" width="16.85546875" customWidth="1"/>
    <col min="24" max="24" width="22.140625" customWidth="1"/>
    <col min="25" max="25" width="12.7109375" customWidth="1"/>
    <col min="26" max="26" width="19.85546875" customWidth="1"/>
    <col min="27" max="27" width="18.85546875" customWidth="1"/>
    <col min="28" max="31" width="12.7109375" customWidth="1"/>
    <col min="32" max="32" width="11.7109375" customWidth="1"/>
    <col min="33" max="33" width="10.85546875" customWidth="1"/>
  </cols>
  <sheetData>
    <row r="1" spans="1:33" s="1" customFormat="1" ht="32.25" customHeight="1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33" ht="29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2"/>
      <c r="AC2" s="3"/>
      <c r="AD2" s="3"/>
      <c r="AE2" s="3"/>
      <c r="AF2" s="3"/>
    </row>
    <row r="3" spans="1:33" ht="33.75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2"/>
      <c r="AC3" s="3"/>
      <c r="AD3" s="3"/>
      <c r="AE3" s="3"/>
      <c r="AF3" s="3"/>
    </row>
    <row r="4" spans="1:33" ht="26.25" customHeight="1">
      <c r="B4" s="107" t="s">
        <v>170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4"/>
      <c r="AC4" s="3"/>
      <c r="AD4" s="3"/>
      <c r="AE4" s="3"/>
      <c r="AF4" s="3"/>
    </row>
    <row r="5" spans="1:33" s="3" customFormat="1" ht="15.75" customHeight="1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5"/>
      <c r="AC5" s="5"/>
      <c r="AD5" s="5"/>
      <c r="AE5" s="5"/>
      <c r="AF5" s="5"/>
      <c r="AG5" s="5"/>
    </row>
    <row r="6" spans="1:33" ht="8.25" customHeight="1">
      <c r="Q6" s="6"/>
      <c r="R6" s="6"/>
      <c r="S6" s="6"/>
      <c r="T6" s="6"/>
      <c r="U6" s="6"/>
      <c r="AC6" s="7"/>
      <c r="AD6" s="7"/>
      <c r="AE6" s="7"/>
      <c r="AF6" s="8"/>
    </row>
    <row r="7" spans="1:33" ht="22.5" customHeight="1">
      <c r="A7" s="98" t="s">
        <v>2</v>
      </c>
      <c r="B7" s="99"/>
      <c r="C7" s="99"/>
      <c r="D7" s="99"/>
      <c r="E7" s="100"/>
      <c r="F7" s="93" t="s">
        <v>3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5"/>
      <c r="AB7" s="9"/>
    </row>
    <row r="8" spans="1:33" ht="22.5" customHeight="1">
      <c r="A8" s="101"/>
      <c r="B8" s="102"/>
      <c r="C8" s="102"/>
      <c r="D8" s="102"/>
      <c r="E8" s="103"/>
      <c r="F8" s="93" t="s">
        <v>4</v>
      </c>
      <c r="G8" s="94"/>
      <c r="H8" s="94"/>
      <c r="I8" s="95"/>
      <c r="J8" s="93" t="s">
        <v>5</v>
      </c>
      <c r="K8" s="94"/>
      <c r="L8" s="94"/>
      <c r="M8" s="95"/>
      <c r="N8" s="93" t="s">
        <v>6</v>
      </c>
      <c r="O8" s="94"/>
      <c r="P8" s="94"/>
      <c r="Q8" s="95"/>
      <c r="R8" s="93" t="s">
        <v>7</v>
      </c>
      <c r="S8" s="94"/>
      <c r="T8" s="94"/>
      <c r="U8" s="95"/>
      <c r="V8" s="93" t="s">
        <v>8</v>
      </c>
      <c r="W8" s="95"/>
      <c r="X8" s="109" t="s">
        <v>9</v>
      </c>
      <c r="Y8" s="110"/>
      <c r="Z8" s="110"/>
      <c r="AA8" s="111"/>
      <c r="AB8" s="9"/>
    </row>
    <row r="9" spans="1:33" ht="99.75" customHeight="1" thickBot="1">
      <c r="A9" s="101"/>
      <c r="B9" s="102"/>
      <c r="C9" s="102"/>
      <c r="D9" s="102"/>
      <c r="E9" s="103"/>
      <c r="F9" s="115" t="s">
        <v>10</v>
      </c>
      <c r="G9" s="116"/>
      <c r="H9" s="96" t="s">
        <v>11</v>
      </c>
      <c r="I9" s="97"/>
      <c r="J9" s="96" t="s">
        <v>12</v>
      </c>
      <c r="K9" s="97"/>
      <c r="L9" s="96" t="s">
        <v>13</v>
      </c>
      <c r="M9" s="97"/>
      <c r="N9" s="96" t="s">
        <v>14</v>
      </c>
      <c r="O9" s="97"/>
      <c r="P9" s="96" t="s">
        <v>15</v>
      </c>
      <c r="Q9" s="97"/>
      <c r="R9" s="96" t="s">
        <v>16</v>
      </c>
      <c r="S9" s="97"/>
      <c r="T9" s="96" t="s">
        <v>17</v>
      </c>
      <c r="U9" s="97"/>
      <c r="V9" s="96" t="s">
        <v>18</v>
      </c>
      <c r="W9" s="97"/>
      <c r="X9" s="112"/>
      <c r="Y9" s="113"/>
      <c r="Z9" s="113"/>
      <c r="AA9" s="114"/>
    </row>
    <row r="10" spans="1:33" ht="52.5" customHeight="1" thickTop="1">
      <c r="A10" s="10" t="s">
        <v>19</v>
      </c>
      <c r="B10" s="11" t="s">
        <v>20</v>
      </c>
      <c r="C10" s="12" t="s">
        <v>21</v>
      </c>
      <c r="D10" s="12" t="s">
        <v>22</v>
      </c>
      <c r="E10" s="13" t="s">
        <v>23</v>
      </c>
      <c r="F10" s="14" t="s">
        <v>24</v>
      </c>
      <c r="G10" s="14" t="s">
        <v>25</v>
      </c>
      <c r="H10" s="14" t="s">
        <v>24</v>
      </c>
      <c r="I10" s="14" t="s">
        <v>25</v>
      </c>
      <c r="J10" s="14" t="s">
        <v>24</v>
      </c>
      <c r="K10" s="14" t="s">
        <v>25</v>
      </c>
      <c r="L10" s="14" t="s">
        <v>24</v>
      </c>
      <c r="M10" s="14" t="s">
        <v>25</v>
      </c>
      <c r="N10" s="14" t="s">
        <v>24</v>
      </c>
      <c r="O10" s="14" t="s">
        <v>25</v>
      </c>
      <c r="P10" s="13" t="s">
        <v>24</v>
      </c>
      <c r="Q10" s="13" t="s">
        <v>25</v>
      </c>
      <c r="R10" s="13" t="s">
        <v>24</v>
      </c>
      <c r="S10" s="13" t="s">
        <v>25</v>
      </c>
      <c r="T10" s="13" t="s">
        <v>24</v>
      </c>
      <c r="U10" s="13" t="s">
        <v>25</v>
      </c>
      <c r="V10" s="13" t="s">
        <v>24</v>
      </c>
      <c r="W10" s="13" t="s">
        <v>25</v>
      </c>
      <c r="X10" s="12" t="s">
        <v>26</v>
      </c>
      <c r="Y10" s="12" t="s">
        <v>27</v>
      </c>
      <c r="Z10" s="13" t="s">
        <v>28</v>
      </c>
      <c r="AA10" s="12" t="s">
        <v>29</v>
      </c>
    </row>
    <row r="11" spans="1:33" ht="29.25" customHeight="1">
      <c r="A11" s="15"/>
      <c r="B11" s="90" t="s">
        <v>30</v>
      </c>
      <c r="C11" s="91" t="s">
        <v>31</v>
      </c>
      <c r="D11" s="91" t="s">
        <v>32</v>
      </c>
      <c r="E11" s="92" t="s">
        <v>33</v>
      </c>
      <c r="F11" s="61" t="s">
        <v>34</v>
      </c>
      <c r="G11" s="61" t="s">
        <v>34</v>
      </c>
      <c r="H11" s="61" t="s">
        <v>34</v>
      </c>
      <c r="I11" s="61" t="s">
        <v>34</v>
      </c>
      <c r="J11" s="61" t="s">
        <v>34</v>
      </c>
      <c r="K11" s="61" t="s">
        <v>34</v>
      </c>
      <c r="L11" s="61" t="s">
        <v>34</v>
      </c>
      <c r="M11" s="61" t="s">
        <v>34</v>
      </c>
      <c r="N11" s="61" t="s">
        <v>34</v>
      </c>
      <c r="O11" s="61" t="s">
        <v>34</v>
      </c>
      <c r="P11" s="61" t="s">
        <v>34</v>
      </c>
      <c r="Q11" s="61" t="s">
        <v>34</v>
      </c>
      <c r="R11" s="61" t="s">
        <v>34</v>
      </c>
      <c r="S11" s="61" t="s">
        <v>34</v>
      </c>
      <c r="T11" s="61" t="s">
        <v>34</v>
      </c>
      <c r="U11" s="61" t="s">
        <v>34</v>
      </c>
      <c r="V11" s="61" t="s">
        <v>34</v>
      </c>
      <c r="W11" s="61" t="s">
        <v>34</v>
      </c>
      <c r="X11" s="73" t="s">
        <v>35</v>
      </c>
      <c r="Y11" s="73" t="s">
        <v>35</v>
      </c>
      <c r="Z11" s="72" t="s">
        <v>36</v>
      </c>
      <c r="AA11" s="73" t="s">
        <v>35</v>
      </c>
    </row>
    <row r="12" spans="1:33" ht="32.25" customHeight="1">
      <c r="A12" s="16"/>
      <c r="B12" s="90"/>
      <c r="C12" s="91"/>
      <c r="D12" s="91"/>
      <c r="E12" s="92"/>
      <c r="F12" s="17" t="s">
        <v>35</v>
      </c>
      <c r="G12" s="17" t="s">
        <v>35</v>
      </c>
      <c r="H12" s="17" t="s">
        <v>35</v>
      </c>
      <c r="I12" s="17" t="s">
        <v>35</v>
      </c>
      <c r="J12" s="17" t="s">
        <v>35</v>
      </c>
      <c r="K12" s="17" t="s">
        <v>35</v>
      </c>
      <c r="L12" s="17" t="s">
        <v>35</v>
      </c>
      <c r="M12" s="17" t="s">
        <v>35</v>
      </c>
      <c r="N12" s="17" t="s">
        <v>35</v>
      </c>
      <c r="O12" s="17" t="s">
        <v>35</v>
      </c>
      <c r="P12" s="17" t="s">
        <v>35</v>
      </c>
      <c r="Q12" s="18" t="s">
        <v>35</v>
      </c>
      <c r="R12" s="18" t="s">
        <v>35</v>
      </c>
      <c r="S12" s="18" t="s">
        <v>35</v>
      </c>
      <c r="T12" s="18" t="s">
        <v>35</v>
      </c>
      <c r="U12" s="18" t="s">
        <v>35</v>
      </c>
      <c r="V12" s="18" t="s">
        <v>35</v>
      </c>
      <c r="W12" s="18" t="s">
        <v>35</v>
      </c>
      <c r="X12" s="73"/>
      <c r="Y12" s="73"/>
      <c r="Z12" s="72"/>
      <c r="AA12" s="73"/>
      <c r="AB12" s="19"/>
      <c r="AC12" s="19"/>
    </row>
    <row r="13" spans="1:33" ht="144.75" customHeight="1">
      <c r="A13" s="20" t="s">
        <v>37</v>
      </c>
      <c r="B13" s="62" t="s">
        <v>171</v>
      </c>
      <c r="C13" s="63" t="s">
        <v>43</v>
      </c>
      <c r="D13" s="63" t="s">
        <v>38</v>
      </c>
      <c r="E13" s="64" t="s">
        <v>172</v>
      </c>
      <c r="F13" s="17" t="s">
        <v>39</v>
      </c>
      <c r="G13" s="17" t="s">
        <v>39</v>
      </c>
      <c r="H13" s="17" t="s">
        <v>39</v>
      </c>
      <c r="I13" s="17" t="s">
        <v>39</v>
      </c>
      <c r="J13" s="17">
        <v>42037</v>
      </c>
      <c r="K13" s="17">
        <v>42041</v>
      </c>
      <c r="L13" s="17">
        <f t="shared" ref="L13:O14" si="0">K13</f>
        <v>42041</v>
      </c>
      <c r="M13" s="17">
        <f t="shared" si="0"/>
        <v>42041</v>
      </c>
      <c r="N13" s="17">
        <f t="shared" si="0"/>
        <v>42041</v>
      </c>
      <c r="O13" s="17">
        <f t="shared" si="0"/>
        <v>42041</v>
      </c>
      <c r="P13" s="17">
        <f t="shared" ref="P13:Q23" si="1">J13</f>
        <v>42037</v>
      </c>
      <c r="Q13" s="18">
        <f t="shared" si="1"/>
        <v>42041</v>
      </c>
      <c r="R13" s="18">
        <f t="shared" ref="R13:S23" si="2">Q13</f>
        <v>42041</v>
      </c>
      <c r="S13" s="18">
        <f t="shared" si="2"/>
        <v>42041</v>
      </c>
      <c r="T13" s="18">
        <v>42044</v>
      </c>
      <c r="U13" s="18">
        <f t="shared" ref="U13:U23" si="3">T13</f>
        <v>42044</v>
      </c>
      <c r="V13" s="18">
        <v>42062</v>
      </c>
      <c r="W13" s="18">
        <f t="shared" ref="W13:W23" si="4">V13</f>
        <v>42062</v>
      </c>
      <c r="X13" s="65"/>
      <c r="Y13" s="66" t="s">
        <v>172</v>
      </c>
      <c r="Z13" s="67">
        <v>99393</v>
      </c>
      <c r="AA13" s="68">
        <f t="shared" ref="AA13:AA47" si="5">Z13</f>
        <v>99393</v>
      </c>
      <c r="AB13" s="19"/>
      <c r="AC13" s="19"/>
    </row>
    <row r="14" spans="1:33" ht="145.5" customHeight="1">
      <c r="A14" s="20" t="s">
        <v>40</v>
      </c>
      <c r="B14" s="70" t="s">
        <v>173</v>
      </c>
      <c r="C14" s="63" t="s">
        <v>43</v>
      </c>
      <c r="D14" s="63" t="s">
        <v>126</v>
      </c>
      <c r="E14" s="64" t="s">
        <v>174</v>
      </c>
      <c r="F14" s="17" t="s">
        <v>39</v>
      </c>
      <c r="G14" s="17" t="s">
        <v>39</v>
      </c>
      <c r="H14" s="17" t="s">
        <v>39</v>
      </c>
      <c r="I14" s="17" t="s">
        <v>39</v>
      </c>
      <c r="J14" s="17">
        <v>42037</v>
      </c>
      <c r="K14" s="17">
        <v>42041</v>
      </c>
      <c r="L14" s="17">
        <f t="shared" si="0"/>
        <v>42041</v>
      </c>
      <c r="M14" s="17">
        <f t="shared" si="0"/>
        <v>42041</v>
      </c>
      <c r="N14" s="17">
        <f t="shared" si="0"/>
        <v>42041</v>
      </c>
      <c r="O14" s="17">
        <f t="shared" si="0"/>
        <v>42041</v>
      </c>
      <c r="P14" s="17">
        <f t="shared" ref="P14" si="6">J14</f>
        <v>42037</v>
      </c>
      <c r="Q14" s="18">
        <f t="shared" ref="Q14" si="7">K14</f>
        <v>42041</v>
      </c>
      <c r="R14" s="18">
        <f t="shared" ref="R14" si="8">Q14</f>
        <v>42041</v>
      </c>
      <c r="S14" s="18">
        <f t="shared" ref="S14" si="9">R14</f>
        <v>42041</v>
      </c>
      <c r="T14" s="18">
        <v>42044</v>
      </c>
      <c r="U14" s="18">
        <f t="shared" ref="U14" si="10">T14</f>
        <v>42044</v>
      </c>
      <c r="V14" s="18">
        <v>42063</v>
      </c>
      <c r="W14" s="18">
        <f t="shared" ref="W14" si="11">V14</f>
        <v>42063</v>
      </c>
      <c r="X14" s="65"/>
      <c r="Y14" s="66" t="s">
        <v>174</v>
      </c>
      <c r="Z14" s="67">
        <v>41405</v>
      </c>
      <c r="AA14" s="68">
        <f t="shared" si="5"/>
        <v>41405</v>
      </c>
      <c r="AB14" s="19"/>
      <c r="AC14" s="19"/>
    </row>
    <row r="15" spans="1:33" ht="151.5" customHeight="1">
      <c r="A15" s="20" t="s">
        <v>42</v>
      </c>
      <c r="B15" s="70" t="s">
        <v>175</v>
      </c>
      <c r="C15" s="63" t="s">
        <v>46</v>
      </c>
      <c r="D15" s="63" t="s">
        <v>41</v>
      </c>
      <c r="E15" s="64" t="s">
        <v>176</v>
      </c>
      <c r="F15" s="17" t="s">
        <v>39</v>
      </c>
      <c r="G15" s="17" t="s">
        <v>39</v>
      </c>
      <c r="H15" s="17" t="s">
        <v>39</v>
      </c>
      <c r="I15" s="17" t="s">
        <v>39</v>
      </c>
      <c r="J15" s="17">
        <v>42037</v>
      </c>
      <c r="K15" s="17">
        <v>42041</v>
      </c>
      <c r="L15" s="17">
        <f t="shared" ref="L15:L45" si="12">+K15</f>
        <v>42041</v>
      </c>
      <c r="M15" s="17">
        <f t="shared" ref="M15:O21" si="13">L15</f>
        <v>42041</v>
      </c>
      <c r="N15" s="17">
        <f t="shared" si="13"/>
        <v>42041</v>
      </c>
      <c r="O15" s="17">
        <f t="shared" si="13"/>
        <v>42041</v>
      </c>
      <c r="P15" s="17">
        <f t="shared" si="1"/>
        <v>42037</v>
      </c>
      <c r="Q15" s="18">
        <f t="shared" si="1"/>
        <v>42041</v>
      </c>
      <c r="R15" s="18">
        <f t="shared" si="2"/>
        <v>42041</v>
      </c>
      <c r="S15" s="18">
        <f t="shared" si="2"/>
        <v>42041</v>
      </c>
      <c r="T15" s="18">
        <v>42044</v>
      </c>
      <c r="U15" s="18">
        <f t="shared" si="3"/>
        <v>42044</v>
      </c>
      <c r="V15" s="18">
        <v>42063</v>
      </c>
      <c r="W15" s="18">
        <f t="shared" si="4"/>
        <v>42063</v>
      </c>
      <c r="X15" s="65"/>
      <c r="Y15" s="66" t="s">
        <v>177</v>
      </c>
      <c r="Z15" s="67">
        <v>390000</v>
      </c>
      <c r="AA15" s="68">
        <f t="shared" si="5"/>
        <v>390000</v>
      </c>
      <c r="AB15" s="19"/>
      <c r="AC15" s="19"/>
    </row>
    <row r="16" spans="1:33" ht="174" customHeight="1">
      <c r="A16" s="20" t="s">
        <v>44</v>
      </c>
      <c r="B16" s="70" t="s">
        <v>364</v>
      </c>
      <c r="C16" s="63" t="s">
        <v>46</v>
      </c>
      <c r="D16" s="63" t="s">
        <v>41</v>
      </c>
      <c r="E16" s="64" t="s">
        <v>178</v>
      </c>
      <c r="F16" s="17" t="s">
        <v>39</v>
      </c>
      <c r="G16" s="17" t="s">
        <v>39</v>
      </c>
      <c r="H16" s="17" t="s">
        <v>39</v>
      </c>
      <c r="I16" s="17" t="s">
        <v>39</v>
      </c>
      <c r="J16" s="17">
        <v>42037</v>
      </c>
      <c r="K16" s="17">
        <v>42041</v>
      </c>
      <c r="L16" s="17">
        <f t="shared" si="12"/>
        <v>42041</v>
      </c>
      <c r="M16" s="17">
        <f t="shared" si="13"/>
        <v>42041</v>
      </c>
      <c r="N16" s="17">
        <f t="shared" si="13"/>
        <v>42041</v>
      </c>
      <c r="O16" s="17">
        <f t="shared" si="13"/>
        <v>42041</v>
      </c>
      <c r="P16" s="17">
        <f t="shared" si="1"/>
        <v>42037</v>
      </c>
      <c r="Q16" s="18">
        <f t="shared" si="1"/>
        <v>42041</v>
      </c>
      <c r="R16" s="18">
        <f t="shared" si="2"/>
        <v>42041</v>
      </c>
      <c r="S16" s="18">
        <f t="shared" si="2"/>
        <v>42041</v>
      </c>
      <c r="T16" s="18">
        <v>42044</v>
      </c>
      <c r="U16" s="18">
        <f t="shared" si="3"/>
        <v>42044</v>
      </c>
      <c r="V16" s="18">
        <v>42063</v>
      </c>
      <c r="W16" s="18">
        <f t="shared" si="4"/>
        <v>42063</v>
      </c>
      <c r="X16" s="65"/>
      <c r="Y16" s="66" t="s">
        <v>179</v>
      </c>
      <c r="Z16" s="67">
        <v>200000</v>
      </c>
      <c r="AA16" s="68">
        <f t="shared" si="5"/>
        <v>200000</v>
      </c>
      <c r="AB16" s="19"/>
      <c r="AC16" s="19"/>
    </row>
    <row r="17" spans="1:29" ht="158.25" customHeight="1">
      <c r="A17" s="20" t="s">
        <v>45</v>
      </c>
      <c r="B17" s="70" t="s">
        <v>180</v>
      </c>
      <c r="C17" s="63" t="s">
        <v>46</v>
      </c>
      <c r="D17" s="63" t="s">
        <v>41</v>
      </c>
      <c r="E17" s="64" t="s">
        <v>181</v>
      </c>
      <c r="F17" s="17" t="s">
        <v>39</v>
      </c>
      <c r="G17" s="17" t="s">
        <v>39</v>
      </c>
      <c r="H17" s="17" t="s">
        <v>39</v>
      </c>
      <c r="I17" s="17" t="s">
        <v>39</v>
      </c>
      <c r="J17" s="17">
        <v>42037</v>
      </c>
      <c r="K17" s="17">
        <v>42041</v>
      </c>
      <c r="L17" s="17">
        <f t="shared" si="12"/>
        <v>42041</v>
      </c>
      <c r="M17" s="17">
        <f t="shared" si="13"/>
        <v>42041</v>
      </c>
      <c r="N17" s="17">
        <f t="shared" si="13"/>
        <v>42041</v>
      </c>
      <c r="O17" s="17">
        <f t="shared" si="13"/>
        <v>42041</v>
      </c>
      <c r="P17" s="17">
        <f t="shared" si="1"/>
        <v>42037</v>
      </c>
      <c r="Q17" s="18">
        <f t="shared" si="1"/>
        <v>42041</v>
      </c>
      <c r="R17" s="18">
        <f t="shared" si="2"/>
        <v>42041</v>
      </c>
      <c r="S17" s="18">
        <f t="shared" si="2"/>
        <v>42041</v>
      </c>
      <c r="T17" s="18">
        <v>42044</v>
      </c>
      <c r="U17" s="18">
        <f t="shared" si="3"/>
        <v>42044</v>
      </c>
      <c r="V17" s="18">
        <v>42063</v>
      </c>
      <c r="W17" s="18">
        <f t="shared" si="4"/>
        <v>42063</v>
      </c>
      <c r="X17" s="65"/>
      <c r="Y17" s="69" t="s">
        <v>182</v>
      </c>
      <c r="Z17" s="67">
        <v>433333.32</v>
      </c>
      <c r="AA17" s="68">
        <f t="shared" si="5"/>
        <v>433333.32</v>
      </c>
      <c r="AB17" s="19"/>
      <c r="AC17" s="19"/>
    </row>
    <row r="18" spans="1:29" ht="158.25" customHeight="1">
      <c r="A18" s="20" t="s">
        <v>47</v>
      </c>
      <c r="B18" s="70" t="s">
        <v>183</v>
      </c>
      <c r="C18" s="63" t="s">
        <v>46</v>
      </c>
      <c r="D18" s="63" t="s">
        <v>49</v>
      </c>
      <c r="E18" s="64" t="s">
        <v>184</v>
      </c>
      <c r="F18" s="17" t="s">
        <v>39</v>
      </c>
      <c r="G18" s="17" t="s">
        <v>39</v>
      </c>
      <c r="H18" s="17" t="s">
        <v>39</v>
      </c>
      <c r="I18" s="17" t="s">
        <v>39</v>
      </c>
      <c r="J18" s="17">
        <v>42065</v>
      </c>
      <c r="K18" s="17">
        <v>42069</v>
      </c>
      <c r="L18" s="17">
        <f t="shared" si="12"/>
        <v>42069</v>
      </c>
      <c r="M18" s="17">
        <f t="shared" ref="M18:M45" si="14">+L18</f>
        <v>42069</v>
      </c>
      <c r="N18" s="17">
        <f t="shared" si="13"/>
        <v>42069</v>
      </c>
      <c r="O18" s="17">
        <f t="shared" si="13"/>
        <v>42069</v>
      </c>
      <c r="P18" s="17">
        <f t="shared" si="1"/>
        <v>42065</v>
      </c>
      <c r="Q18" s="18">
        <f t="shared" si="1"/>
        <v>42069</v>
      </c>
      <c r="R18" s="18">
        <f t="shared" si="2"/>
        <v>42069</v>
      </c>
      <c r="S18" s="18">
        <f t="shared" si="2"/>
        <v>42069</v>
      </c>
      <c r="T18" s="18">
        <v>42073</v>
      </c>
      <c r="U18" s="18">
        <f t="shared" si="3"/>
        <v>42073</v>
      </c>
      <c r="V18" s="18">
        <v>42094</v>
      </c>
      <c r="W18" s="18">
        <f t="shared" si="4"/>
        <v>42094</v>
      </c>
      <c r="X18" s="65"/>
      <c r="Y18" s="69" t="s">
        <v>185</v>
      </c>
      <c r="Z18" s="67">
        <v>389000</v>
      </c>
      <c r="AA18" s="68">
        <f t="shared" si="5"/>
        <v>389000</v>
      </c>
      <c r="AB18" s="19"/>
      <c r="AC18" s="19"/>
    </row>
    <row r="19" spans="1:29" ht="158.25" customHeight="1">
      <c r="A19" s="20" t="s">
        <v>48</v>
      </c>
      <c r="B19" s="70" t="s">
        <v>186</v>
      </c>
      <c r="C19" s="63" t="s">
        <v>46</v>
      </c>
      <c r="D19" s="63" t="s">
        <v>38</v>
      </c>
      <c r="E19" s="64" t="s">
        <v>187</v>
      </c>
      <c r="F19" s="17" t="s">
        <v>39</v>
      </c>
      <c r="G19" s="17" t="s">
        <v>39</v>
      </c>
      <c r="H19" s="17" t="s">
        <v>39</v>
      </c>
      <c r="I19" s="17" t="s">
        <v>39</v>
      </c>
      <c r="J19" s="17">
        <v>42065</v>
      </c>
      <c r="K19" s="17">
        <v>42069</v>
      </c>
      <c r="L19" s="17">
        <f t="shared" si="12"/>
        <v>42069</v>
      </c>
      <c r="M19" s="17">
        <f t="shared" si="14"/>
        <v>42069</v>
      </c>
      <c r="N19" s="17">
        <f t="shared" si="13"/>
        <v>42069</v>
      </c>
      <c r="O19" s="17">
        <f t="shared" si="13"/>
        <v>42069</v>
      </c>
      <c r="P19" s="17">
        <f t="shared" si="1"/>
        <v>42065</v>
      </c>
      <c r="Q19" s="18">
        <f t="shared" si="1"/>
        <v>42069</v>
      </c>
      <c r="R19" s="18">
        <f t="shared" si="2"/>
        <v>42069</v>
      </c>
      <c r="S19" s="18">
        <f t="shared" si="2"/>
        <v>42069</v>
      </c>
      <c r="T19" s="18">
        <v>42073</v>
      </c>
      <c r="U19" s="18">
        <f t="shared" si="3"/>
        <v>42073</v>
      </c>
      <c r="V19" s="18">
        <v>42094</v>
      </c>
      <c r="W19" s="18">
        <f t="shared" si="4"/>
        <v>42094</v>
      </c>
      <c r="X19" s="65"/>
      <c r="Y19" s="69" t="s">
        <v>188</v>
      </c>
      <c r="Z19" s="67">
        <v>220634</v>
      </c>
      <c r="AA19" s="68">
        <f t="shared" si="5"/>
        <v>220634</v>
      </c>
      <c r="AB19" s="19"/>
      <c r="AC19" s="19"/>
    </row>
    <row r="20" spans="1:29" ht="158.25" customHeight="1">
      <c r="A20" s="20" t="s">
        <v>50</v>
      </c>
      <c r="B20" s="70" t="s">
        <v>189</v>
      </c>
      <c r="C20" s="63" t="s">
        <v>43</v>
      </c>
      <c r="D20" s="63" t="s">
        <v>38</v>
      </c>
      <c r="E20" s="64" t="s">
        <v>190</v>
      </c>
      <c r="F20" s="17" t="s">
        <v>39</v>
      </c>
      <c r="G20" s="17" t="s">
        <v>39</v>
      </c>
      <c r="H20" s="17" t="s">
        <v>39</v>
      </c>
      <c r="I20" s="17" t="s">
        <v>39</v>
      </c>
      <c r="J20" s="17">
        <v>42065</v>
      </c>
      <c r="K20" s="17">
        <v>42069</v>
      </c>
      <c r="L20" s="17">
        <f t="shared" si="12"/>
        <v>42069</v>
      </c>
      <c r="M20" s="17">
        <f t="shared" si="14"/>
        <v>42069</v>
      </c>
      <c r="N20" s="17">
        <f t="shared" ref="N20:N45" si="15">+M20</f>
        <v>42069</v>
      </c>
      <c r="O20" s="17">
        <f t="shared" si="13"/>
        <v>42069</v>
      </c>
      <c r="P20" s="17">
        <f t="shared" si="1"/>
        <v>42065</v>
      </c>
      <c r="Q20" s="18">
        <f t="shared" si="1"/>
        <v>42069</v>
      </c>
      <c r="R20" s="18">
        <f t="shared" si="2"/>
        <v>42069</v>
      </c>
      <c r="S20" s="18">
        <f t="shared" si="2"/>
        <v>42069</v>
      </c>
      <c r="T20" s="18">
        <v>42073</v>
      </c>
      <c r="U20" s="18">
        <f t="shared" si="3"/>
        <v>42073</v>
      </c>
      <c r="V20" s="18">
        <v>42094</v>
      </c>
      <c r="W20" s="18">
        <f t="shared" si="4"/>
        <v>42094</v>
      </c>
      <c r="X20" s="65"/>
      <c r="Y20" s="69" t="s">
        <v>190</v>
      </c>
      <c r="Z20" s="67">
        <v>146008</v>
      </c>
      <c r="AA20" s="68">
        <f t="shared" si="5"/>
        <v>146008</v>
      </c>
      <c r="AB20" s="19"/>
      <c r="AC20" s="19"/>
    </row>
    <row r="21" spans="1:29" ht="158.25" customHeight="1">
      <c r="A21" s="20" t="s">
        <v>51</v>
      </c>
      <c r="B21" s="70" t="s">
        <v>191</v>
      </c>
      <c r="C21" s="63" t="s">
        <v>43</v>
      </c>
      <c r="D21" s="63" t="s">
        <v>192</v>
      </c>
      <c r="E21" s="64" t="s">
        <v>193</v>
      </c>
      <c r="F21" s="17" t="s">
        <v>39</v>
      </c>
      <c r="G21" s="17" t="s">
        <v>39</v>
      </c>
      <c r="H21" s="17" t="s">
        <v>39</v>
      </c>
      <c r="I21" s="17" t="s">
        <v>39</v>
      </c>
      <c r="J21" s="17">
        <v>42065</v>
      </c>
      <c r="K21" s="17">
        <v>42069</v>
      </c>
      <c r="L21" s="17">
        <f t="shared" si="12"/>
        <v>42069</v>
      </c>
      <c r="M21" s="17">
        <f t="shared" si="14"/>
        <v>42069</v>
      </c>
      <c r="N21" s="17">
        <f t="shared" si="15"/>
        <v>42069</v>
      </c>
      <c r="O21" s="17">
        <f t="shared" si="13"/>
        <v>42069</v>
      </c>
      <c r="P21" s="17">
        <f t="shared" si="1"/>
        <v>42065</v>
      </c>
      <c r="Q21" s="18">
        <f t="shared" si="1"/>
        <v>42069</v>
      </c>
      <c r="R21" s="18">
        <f t="shared" si="2"/>
        <v>42069</v>
      </c>
      <c r="S21" s="18">
        <f t="shared" si="2"/>
        <v>42069</v>
      </c>
      <c r="T21" s="18">
        <v>42073</v>
      </c>
      <c r="U21" s="18">
        <f t="shared" si="3"/>
        <v>42073</v>
      </c>
      <c r="V21" s="18">
        <v>42094</v>
      </c>
      <c r="W21" s="18">
        <f t="shared" si="4"/>
        <v>42094</v>
      </c>
      <c r="X21" s="65"/>
      <c r="Y21" s="69" t="s">
        <v>193</v>
      </c>
      <c r="Z21" s="67">
        <v>54097</v>
      </c>
      <c r="AA21" s="68">
        <f t="shared" si="5"/>
        <v>54097</v>
      </c>
      <c r="AB21" s="19"/>
      <c r="AC21" s="19"/>
    </row>
    <row r="22" spans="1:29" ht="171.75" customHeight="1">
      <c r="A22" s="20" t="s">
        <v>52</v>
      </c>
      <c r="B22" s="70" t="s">
        <v>195</v>
      </c>
      <c r="C22" s="63" t="s">
        <v>43</v>
      </c>
      <c r="D22" s="63" t="s">
        <v>38</v>
      </c>
      <c r="E22" s="64" t="s">
        <v>194</v>
      </c>
      <c r="F22" s="17" t="s">
        <v>39</v>
      </c>
      <c r="G22" s="17" t="s">
        <v>39</v>
      </c>
      <c r="H22" s="17" t="s">
        <v>39</v>
      </c>
      <c r="I22" s="17" t="s">
        <v>39</v>
      </c>
      <c r="J22" s="17">
        <v>42065</v>
      </c>
      <c r="K22" s="17">
        <v>42069</v>
      </c>
      <c r="L22" s="17">
        <f t="shared" si="12"/>
        <v>42069</v>
      </c>
      <c r="M22" s="17">
        <f t="shared" si="14"/>
        <v>42069</v>
      </c>
      <c r="N22" s="17">
        <f t="shared" si="15"/>
        <v>42069</v>
      </c>
      <c r="O22" s="17">
        <f t="shared" ref="O22:O45" si="16">+N22</f>
        <v>42069</v>
      </c>
      <c r="P22" s="17">
        <f t="shared" si="1"/>
        <v>42065</v>
      </c>
      <c r="Q22" s="18">
        <f t="shared" si="1"/>
        <v>42069</v>
      </c>
      <c r="R22" s="18">
        <f t="shared" si="2"/>
        <v>42069</v>
      </c>
      <c r="S22" s="18">
        <f t="shared" si="2"/>
        <v>42069</v>
      </c>
      <c r="T22" s="18">
        <v>42073</v>
      </c>
      <c r="U22" s="18">
        <f t="shared" si="3"/>
        <v>42073</v>
      </c>
      <c r="V22" s="18">
        <v>42094</v>
      </c>
      <c r="W22" s="18">
        <f t="shared" si="4"/>
        <v>42094</v>
      </c>
      <c r="X22" s="65"/>
      <c r="Y22" s="69" t="s">
        <v>194</v>
      </c>
      <c r="Z22" s="67">
        <v>15927</v>
      </c>
      <c r="AA22" s="68">
        <f t="shared" si="5"/>
        <v>15927</v>
      </c>
      <c r="AB22" s="19"/>
      <c r="AC22" s="19"/>
    </row>
    <row r="23" spans="1:29" ht="171.75" customHeight="1">
      <c r="A23" s="20" t="s">
        <v>53</v>
      </c>
      <c r="B23" s="70" t="s">
        <v>196</v>
      </c>
      <c r="C23" s="63" t="s">
        <v>46</v>
      </c>
      <c r="D23" s="63" t="s">
        <v>41</v>
      </c>
      <c r="E23" s="64" t="s">
        <v>197</v>
      </c>
      <c r="F23" s="17" t="s">
        <v>39</v>
      </c>
      <c r="G23" s="17" t="s">
        <v>39</v>
      </c>
      <c r="H23" s="17" t="s">
        <v>39</v>
      </c>
      <c r="I23" s="17" t="s">
        <v>39</v>
      </c>
      <c r="J23" s="17" t="s">
        <v>198</v>
      </c>
      <c r="K23" s="17">
        <v>42083</v>
      </c>
      <c r="L23" s="17">
        <f t="shared" si="12"/>
        <v>42083</v>
      </c>
      <c r="M23" s="17">
        <f t="shared" si="14"/>
        <v>42083</v>
      </c>
      <c r="N23" s="17">
        <f t="shared" si="15"/>
        <v>42083</v>
      </c>
      <c r="O23" s="17">
        <f t="shared" si="16"/>
        <v>42083</v>
      </c>
      <c r="P23" s="17">
        <v>42079</v>
      </c>
      <c r="Q23" s="18">
        <f t="shared" si="1"/>
        <v>42083</v>
      </c>
      <c r="R23" s="18">
        <f t="shared" si="2"/>
        <v>42083</v>
      </c>
      <c r="S23" s="18">
        <f t="shared" si="2"/>
        <v>42083</v>
      </c>
      <c r="T23" s="18">
        <v>42086</v>
      </c>
      <c r="U23" s="18">
        <f t="shared" si="3"/>
        <v>42086</v>
      </c>
      <c r="V23" s="18">
        <v>42094</v>
      </c>
      <c r="W23" s="18">
        <f t="shared" si="4"/>
        <v>42094</v>
      </c>
      <c r="X23" s="65"/>
      <c r="Y23" s="69" t="s">
        <v>199</v>
      </c>
      <c r="Z23" s="67">
        <v>470000</v>
      </c>
      <c r="AA23" s="68">
        <f t="shared" si="5"/>
        <v>470000</v>
      </c>
      <c r="AB23" s="19"/>
      <c r="AC23" s="19"/>
    </row>
    <row r="24" spans="1:29" ht="171.75" customHeight="1">
      <c r="A24" s="20" t="s">
        <v>54</v>
      </c>
      <c r="B24" s="70" t="s">
        <v>202</v>
      </c>
      <c r="C24" s="63" t="s">
        <v>46</v>
      </c>
      <c r="D24" s="63" t="s">
        <v>41</v>
      </c>
      <c r="E24" s="64" t="s">
        <v>200</v>
      </c>
      <c r="F24" s="17" t="s">
        <v>39</v>
      </c>
      <c r="G24" s="17" t="s">
        <v>39</v>
      </c>
      <c r="H24" s="17" t="s">
        <v>39</v>
      </c>
      <c r="I24" s="17" t="s">
        <v>39</v>
      </c>
      <c r="J24" s="17" t="s">
        <v>198</v>
      </c>
      <c r="K24" s="17">
        <v>42083</v>
      </c>
      <c r="L24" s="17">
        <f t="shared" si="12"/>
        <v>42083</v>
      </c>
      <c r="M24" s="17">
        <f t="shared" si="14"/>
        <v>42083</v>
      </c>
      <c r="N24" s="17">
        <f t="shared" si="15"/>
        <v>42083</v>
      </c>
      <c r="O24" s="17">
        <f t="shared" si="16"/>
        <v>42083</v>
      </c>
      <c r="P24" s="17">
        <v>42079</v>
      </c>
      <c r="Q24" s="18">
        <f t="shared" ref="Q24" si="17">K24</f>
        <v>42083</v>
      </c>
      <c r="R24" s="18">
        <f t="shared" ref="R24" si="18">Q24</f>
        <v>42083</v>
      </c>
      <c r="S24" s="18">
        <f t="shared" ref="S24" si="19">R24</f>
        <v>42083</v>
      </c>
      <c r="T24" s="18">
        <v>42086</v>
      </c>
      <c r="U24" s="18">
        <f t="shared" ref="U24" si="20">T24</f>
        <v>42086</v>
      </c>
      <c r="V24" s="18">
        <v>42094</v>
      </c>
      <c r="W24" s="18">
        <f t="shared" ref="W24" si="21">V24</f>
        <v>42094</v>
      </c>
      <c r="X24" s="65"/>
      <c r="Y24" s="69" t="s">
        <v>201</v>
      </c>
      <c r="Z24" s="67">
        <v>391500</v>
      </c>
      <c r="AA24" s="68">
        <f t="shared" si="5"/>
        <v>391500</v>
      </c>
      <c r="AB24" s="19"/>
      <c r="AC24" s="19"/>
    </row>
    <row r="25" spans="1:29" ht="171.75" customHeight="1">
      <c r="A25" s="20" t="s">
        <v>55</v>
      </c>
      <c r="B25" s="70" t="s">
        <v>203</v>
      </c>
      <c r="C25" s="63" t="s">
        <v>46</v>
      </c>
      <c r="D25" s="63" t="s">
        <v>41</v>
      </c>
      <c r="E25" s="64" t="s">
        <v>204</v>
      </c>
      <c r="F25" s="17" t="s">
        <v>39</v>
      </c>
      <c r="G25" s="17" t="s">
        <v>39</v>
      </c>
      <c r="H25" s="17" t="s">
        <v>39</v>
      </c>
      <c r="I25" s="17" t="s">
        <v>39</v>
      </c>
      <c r="J25" s="17" t="s">
        <v>198</v>
      </c>
      <c r="K25" s="17">
        <v>42083</v>
      </c>
      <c r="L25" s="17">
        <f t="shared" si="12"/>
        <v>42083</v>
      </c>
      <c r="M25" s="17">
        <f t="shared" si="14"/>
        <v>42083</v>
      </c>
      <c r="N25" s="17">
        <f t="shared" si="15"/>
        <v>42083</v>
      </c>
      <c r="O25" s="17">
        <f t="shared" si="16"/>
        <v>42083</v>
      </c>
      <c r="P25" s="17">
        <v>42079</v>
      </c>
      <c r="Q25" s="18">
        <f t="shared" ref="Q25" si="22">K25</f>
        <v>42083</v>
      </c>
      <c r="R25" s="18">
        <f t="shared" ref="R25" si="23">Q25</f>
        <v>42083</v>
      </c>
      <c r="S25" s="18">
        <f t="shared" ref="S25" si="24">R25</f>
        <v>42083</v>
      </c>
      <c r="T25" s="18">
        <v>42086</v>
      </c>
      <c r="U25" s="18">
        <f t="shared" ref="U25" si="25">T25</f>
        <v>42086</v>
      </c>
      <c r="V25" s="18">
        <v>42094</v>
      </c>
      <c r="W25" s="18">
        <f t="shared" ref="W25" si="26">V25</f>
        <v>42094</v>
      </c>
      <c r="X25" s="65"/>
      <c r="Y25" s="69" t="s">
        <v>207</v>
      </c>
      <c r="Z25" s="67">
        <v>285000</v>
      </c>
      <c r="AA25" s="68">
        <f t="shared" si="5"/>
        <v>285000</v>
      </c>
      <c r="AB25" s="19"/>
      <c r="AC25" s="19"/>
    </row>
    <row r="26" spans="1:29" ht="144.75" customHeight="1">
      <c r="A26" s="20" t="s">
        <v>56</v>
      </c>
      <c r="B26" s="70" t="s">
        <v>205</v>
      </c>
      <c r="C26" s="63" t="s">
        <v>46</v>
      </c>
      <c r="D26" s="63" t="s">
        <v>146</v>
      </c>
      <c r="E26" s="64" t="s">
        <v>206</v>
      </c>
      <c r="F26" s="17" t="s">
        <v>39</v>
      </c>
      <c r="G26" s="17" t="s">
        <v>39</v>
      </c>
      <c r="H26" s="17" t="s">
        <v>39</v>
      </c>
      <c r="I26" s="17" t="s">
        <v>39</v>
      </c>
      <c r="J26" s="17" t="s">
        <v>198</v>
      </c>
      <c r="K26" s="17">
        <v>42083</v>
      </c>
      <c r="L26" s="17">
        <f t="shared" si="12"/>
        <v>42083</v>
      </c>
      <c r="M26" s="17">
        <f t="shared" si="14"/>
        <v>42083</v>
      </c>
      <c r="N26" s="17">
        <f t="shared" si="15"/>
        <v>42083</v>
      </c>
      <c r="O26" s="17">
        <f t="shared" si="16"/>
        <v>42083</v>
      </c>
      <c r="P26" s="17">
        <v>42079</v>
      </c>
      <c r="Q26" s="18">
        <f t="shared" ref="Q26" si="27">K26</f>
        <v>42083</v>
      </c>
      <c r="R26" s="18">
        <f t="shared" ref="R26" si="28">Q26</f>
        <v>42083</v>
      </c>
      <c r="S26" s="18">
        <f t="shared" ref="S26" si="29">R26</f>
        <v>42083</v>
      </c>
      <c r="T26" s="18">
        <v>42086</v>
      </c>
      <c r="U26" s="18">
        <f t="shared" ref="U26" si="30">T26</f>
        <v>42086</v>
      </c>
      <c r="V26" s="18">
        <v>42094</v>
      </c>
      <c r="W26" s="18">
        <f t="shared" ref="W26" si="31">V26</f>
        <v>42094</v>
      </c>
      <c r="X26" s="65"/>
      <c r="Y26" s="69" t="s">
        <v>208</v>
      </c>
      <c r="Z26" s="67">
        <v>245000</v>
      </c>
      <c r="AA26" s="68">
        <f t="shared" si="5"/>
        <v>245000</v>
      </c>
      <c r="AB26" s="19"/>
      <c r="AC26" s="19"/>
    </row>
    <row r="27" spans="1:29" ht="152.25" customHeight="1">
      <c r="A27" s="20" t="s">
        <v>57</v>
      </c>
      <c r="B27" s="70" t="s">
        <v>218</v>
      </c>
      <c r="C27" s="63" t="s">
        <v>46</v>
      </c>
      <c r="D27" s="63" t="s">
        <v>91</v>
      </c>
      <c r="E27" s="64" t="s">
        <v>209</v>
      </c>
      <c r="F27" s="17" t="s">
        <v>39</v>
      </c>
      <c r="G27" s="17" t="s">
        <v>39</v>
      </c>
      <c r="H27" s="17" t="s">
        <v>39</v>
      </c>
      <c r="I27" s="17" t="s">
        <v>39</v>
      </c>
      <c r="J27" s="17" t="s">
        <v>198</v>
      </c>
      <c r="K27" s="17">
        <v>42083</v>
      </c>
      <c r="L27" s="17">
        <f t="shared" si="12"/>
        <v>42083</v>
      </c>
      <c r="M27" s="17">
        <f t="shared" si="14"/>
        <v>42083</v>
      </c>
      <c r="N27" s="17">
        <f t="shared" si="15"/>
        <v>42083</v>
      </c>
      <c r="O27" s="17">
        <f t="shared" si="16"/>
        <v>42083</v>
      </c>
      <c r="P27" s="17">
        <v>42079</v>
      </c>
      <c r="Q27" s="18">
        <f t="shared" ref="Q27" si="32">K27</f>
        <v>42083</v>
      </c>
      <c r="R27" s="18">
        <f t="shared" ref="R27" si="33">Q27</f>
        <v>42083</v>
      </c>
      <c r="S27" s="18">
        <f t="shared" ref="S27" si="34">R27</f>
        <v>42083</v>
      </c>
      <c r="T27" s="18">
        <v>42086</v>
      </c>
      <c r="U27" s="18">
        <f t="shared" ref="U27" si="35">T27</f>
        <v>42086</v>
      </c>
      <c r="V27" s="18">
        <v>42094</v>
      </c>
      <c r="W27" s="18">
        <f t="shared" ref="W27" si="36">V27</f>
        <v>42094</v>
      </c>
      <c r="X27" s="65"/>
      <c r="Y27" s="69" t="s">
        <v>210</v>
      </c>
      <c r="Z27" s="67">
        <v>470000</v>
      </c>
      <c r="AA27" s="68">
        <f t="shared" si="5"/>
        <v>470000</v>
      </c>
      <c r="AB27" s="19"/>
      <c r="AC27" s="19"/>
    </row>
    <row r="28" spans="1:29" ht="147" customHeight="1">
      <c r="A28" s="20" t="s">
        <v>58</v>
      </c>
      <c r="B28" s="62" t="s">
        <v>217</v>
      </c>
      <c r="C28" s="63" t="s">
        <v>46</v>
      </c>
      <c r="D28" s="63" t="s">
        <v>98</v>
      </c>
      <c r="E28" s="64" t="s">
        <v>211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198</v>
      </c>
      <c r="K28" s="17">
        <v>42083</v>
      </c>
      <c r="L28" s="17">
        <f t="shared" si="12"/>
        <v>42083</v>
      </c>
      <c r="M28" s="17">
        <f t="shared" si="14"/>
        <v>42083</v>
      </c>
      <c r="N28" s="17">
        <f t="shared" si="15"/>
        <v>42083</v>
      </c>
      <c r="O28" s="17">
        <f t="shared" si="16"/>
        <v>42083</v>
      </c>
      <c r="P28" s="17">
        <v>42079</v>
      </c>
      <c r="Q28" s="18">
        <f t="shared" ref="Q28" si="37">K28</f>
        <v>42083</v>
      </c>
      <c r="R28" s="18">
        <f t="shared" ref="R28" si="38">Q28</f>
        <v>42083</v>
      </c>
      <c r="S28" s="18">
        <f t="shared" ref="S28" si="39">R28</f>
        <v>42083</v>
      </c>
      <c r="T28" s="18">
        <v>42086</v>
      </c>
      <c r="U28" s="18">
        <f t="shared" ref="U28" si="40">T28</f>
        <v>42086</v>
      </c>
      <c r="V28" s="18">
        <v>42094</v>
      </c>
      <c r="W28" s="18">
        <f t="shared" ref="W28" si="41">V28</f>
        <v>42094</v>
      </c>
      <c r="X28" s="65"/>
      <c r="Y28" s="69" t="s">
        <v>212</v>
      </c>
      <c r="Z28" s="67">
        <v>492684</v>
      </c>
      <c r="AA28" s="68">
        <f t="shared" si="5"/>
        <v>492684</v>
      </c>
      <c r="AB28" s="19"/>
      <c r="AC28" s="19"/>
    </row>
    <row r="29" spans="1:29" ht="198" customHeight="1">
      <c r="A29" s="20" t="s">
        <v>59</v>
      </c>
      <c r="B29" s="70" t="s">
        <v>216</v>
      </c>
      <c r="C29" s="63" t="s">
        <v>213</v>
      </c>
      <c r="D29" s="63" t="s">
        <v>91</v>
      </c>
      <c r="E29" s="64" t="s">
        <v>214</v>
      </c>
      <c r="F29" s="17" t="s">
        <v>39</v>
      </c>
      <c r="G29" s="17" t="s">
        <v>39</v>
      </c>
      <c r="H29" s="17" t="s">
        <v>39</v>
      </c>
      <c r="I29" s="17" t="s">
        <v>39</v>
      </c>
      <c r="J29" s="17" t="s">
        <v>198</v>
      </c>
      <c r="K29" s="17">
        <v>42083</v>
      </c>
      <c r="L29" s="17">
        <f t="shared" si="12"/>
        <v>42083</v>
      </c>
      <c r="M29" s="17">
        <f t="shared" si="14"/>
        <v>42083</v>
      </c>
      <c r="N29" s="17">
        <f t="shared" si="15"/>
        <v>42083</v>
      </c>
      <c r="O29" s="17">
        <f t="shared" si="16"/>
        <v>42083</v>
      </c>
      <c r="P29" s="17">
        <v>42079</v>
      </c>
      <c r="Q29" s="18">
        <f t="shared" ref="Q29" si="42">K29</f>
        <v>42083</v>
      </c>
      <c r="R29" s="18">
        <f t="shared" ref="R29" si="43">Q29</f>
        <v>42083</v>
      </c>
      <c r="S29" s="18">
        <f t="shared" ref="S29" si="44">R29</f>
        <v>42083</v>
      </c>
      <c r="T29" s="18">
        <v>42086</v>
      </c>
      <c r="U29" s="18">
        <f t="shared" ref="U29" si="45">T29</f>
        <v>42086</v>
      </c>
      <c r="V29" s="18">
        <v>42094</v>
      </c>
      <c r="W29" s="18">
        <f t="shared" ref="W29" si="46">V29</f>
        <v>42094</v>
      </c>
      <c r="X29" s="65"/>
      <c r="Y29" s="69" t="s">
        <v>215</v>
      </c>
      <c r="Z29" s="67">
        <v>470000</v>
      </c>
      <c r="AA29" s="68">
        <f t="shared" si="5"/>
        <v>470000</v>
      </c>
      <c r="AB29" s="19"/>
      <c r="AC29" s="19"/>
    </row>
    <row r="30" spans="1:29" ht="196.5" customHeight="1">
      <c r="A30" s="20" t="s">
        <v>60</v>
      </c>
      <c r="B30" s="70" t="s">
        <v>219</v>
      </c>
      <c r="C30" s="63" t="s">
        <v>46</v>
      </c>
      <c r="D30" s="63" t="s">
        <v>41</v>
      </c>
      <c r="E30" s="64" t="s">
        <v>127</v>
      </c>
      <c r="F30" s="17" t="s">
        <v>39</v>
      </c>
      <c r="G30" s="17" t="s">
        <v>39</v>
      </c>
      <c r="H30" s="17" t="s">
        <v>39</v>
      </c>
      <c r="I30" s="17" t="s">
        <v>39</v>
      </c>
      <c r="J30" s="17" t="s">
        <v>198</v>
      </c>
      <c r="K30" s="17">
        <v>42083</v>
      </c>
      <c r="L30" s="17">
        <f t="shared" si="12"/>
        <v>42083</v>
      </c>
      <c r="M30" s="17">
        <f t="shared" si="14"/>
        <v>42083</v>
      </c>
      <c r="N30" s="17">
        <f t="shared" si="15"/>
        <v>42083</v>
      </c>
      <c r="O30" s="17">
        <f t="shared" si="16"/>
        <v>42083</v>
      </c>
      <c r="P30" s="17">
        <v>42079</v>
      </c>
      <c r="Q30" s="18">
        <f t="shared" ref="Q30" si="47">K30</f>
        <v>42083</v>
      </c>
      <c r="R30" s="18">
        <f t="shared" ref="R30" si="48">Q30</f>
        <v>42083</v>
      </c>
      <c r="S30" s="18">
        <f t="shared" ref="S30" si="49">R30</f>
        <v>42083</v>
      </c>
      <c r="T30" s="18">
        <v>42086</v>
      </c>
      <c r="U30" s="18">
        <f t="shared" ref="U30" si="50">T30</f>
        <v>42086</v>
      </c>
      <c r="V30" s="18">
        <v>42094</v>
      </c>
      <c r="W30" s="18">
        <f t="shared" ref="W30" si="51">V30</f>
        <v>42094</v>
      </c>
      <c r="X30" s="65"/>
      <c r="Y30" s="69" t="s">
        <v>220</v>
      </c>
      <c r="Z30" s="67">
        <v>468703</v>
      </c>
      <c r="AA30" s="68">
        <f t="shared" si="5"/>
        <v>468703</v>
      </c>
      <c r="AB30" s="19"/>
      <c r="AC30" s="19"/>
    </row>
    <row r="31" spans="1:29" ht="196.5" customHeight="1">
      <c r="A31" s="20" t="s">
        <v>61</v>
      </c>
      <c r="B31" s="70" t="s">
        <v>221</v>
      </c>
      <c r="C31" s="63" t="s">
        <v>46</v>
      </c>
      <c r="D31" s="63" t="s">
        <v>41</v>
      </c>
      <c r="E31" s="64" t="s">
        <v>128</v>
      </c>
      <c r="F31" s="17" t="s">
        <v>39</v>
      </c>
      <c r="G31" s="17" t="s">
        <v>39</v>
      </c>
      <c r="H31" s="17" t="s">
        <v>39</v>
      </c>
      <c r="I31" s="17" t="s">
        <v>39</v>
      </c>
      <c r="J31" s="17" t="s">
        <v>198</v>
      </c>
      <c r="K31" s="17">
        <v>42083</v>
      </c>
      <c r="L31" s="17">
        <f t="shared" si="12"/>
        <v>42083</v>
      </c>
      <c r="M31" s="17">
        <f t="shared" si="14"/>
        <v>42083</v>
      </c>
      <c r="N31" s="17">
        <f t="shared" si="15"/>
        <v>42083</v>
      </c>
      <c r="O31" s="17">
        <f t="shared" si="16"/>
        <v>42083</v>
      </c>
      <c r="P31" s="17">
        <v>42079</v>
      </c>
      <c r="Q31" s="18">
        <f t="shared" ref="Q31" si="52">K31</f>
        <v>42083</v>
      </c>
      <c r="R31" s="18">
        <f t="shared" ref="R31" si="53">Q31</f>
        <v>42083</v>
      </c>
      <c r="S31" s="18">
        <f t="shared" ref="S31" si="54">R31</f>
        <v>42083</v>
      </c>
      <c r="T31" s="18">
        <v>42086</v>
      </c>
      <c r="U31" s="18">
        <f t="shared" ref="U31" si="55">T31</f>
        <v>42086</v>
      </c>
      <c r="V31" s="18">
        <v>42094</v>
      </c>
      <c r="W31" s="18">
        <f t="shared" ref="W31" si="56">V31</f>
        <v>42094</v>
      </c>
      <c r="X31" s="65"/>
      <c r="Y31" s="69" t="s">
        <v>222</v>
      </c>
      <c r="Z31" s="67">
        <v>211068</v>
      </c>
      <c r="AA31" s="68">
        <f t="shared" si="5"/>
        <v>211068</v>
      </c>
      <c r="AB31" s="19"/>
      <c r="AC31" s="19"/>
    </row>
    <row r="32" spans="1:29" ht="196.5" customHeight="1">
      <c r="A32" s="20" t="s">
        <v>62</v>
      </c>
      <c r="B32" s="70" t="s">
        <v>223</v>
      </c>
      <c r="C32" s="63" t="s">
        <v>213</v>
      </c>
      <c r="D32" s="63" t="s">
        <v>41</v>
      </c>
      <c r="E32" s="64" t="s">
        <v>129</v>
      </c>
      <c r="F32" s="17" t="s">
        <v>39</v>
      </c>
      <c r="G32" s="17" t="s">
        <v>39</v>
      </c>
      <c r="H32" s="17" t="s">
        <v>39</v>
      </c>
      <c r="I32" s="17" t="s">
        <v>39</v>
      </c>
      <c r="J32" s="17" t="s">
        <v>198</v>
      </c>
      <c r="K32" s="17">
        <v>42083</v>
      </c>
      <c r="L32" s="17">
        <f t="shared" si="12"/>
        <v>42083</v>
      </c>
      <c r="M32" s="17">
        <f t="shared" si="14"/>
        <v>42083</v>
      </c>
      <c r="N32" s="17">
        <f t="shared" si="15"/>
        <v>42083</v>
      </c>
      <c r="O32" s="17">
        <f t="shared" si="16"/>
        <v>42083</v>
      </c>
      <c r="P32" s="17">
        <v>42079</v>
      </c>
      <c r="Q32" s="18">
        <f t="shared" ref="Q32:Q33" si="57">K32</f>
        <v>42083</v>
      </c>
      <c r="R32" s="18">
        <f t="shared" ref="R32:R33" si="58">Q32</f>
        <v>42083</v>
      </c>
      <c r="S32" s="18">
        <f t="shared" ref="S32:S33" si="59">R32</f>
        <v>42083</v>
      </c>
      <c r="T32" s="18">
        <v>42086</v>
      </c>
      <c r="U32" s="18">
        <f t="shared" ref="U32:U33" si="60">T32</f>
        <v>42086</v>
      </c>
      <c r="V32" s="18">
        <v>42094</v>
      </c>
      <c r="W32" s="18">
        <f t="shared" ref="W32:W33" si="61">V32</f>
        <v>42094</v>
      </c>
      <c r="X32" s="65"/>
      <c r="Y32" s="69" t="s">
        <v>224</v>
      </c>
      <c r="Z32" s="67">
        <v>216666.66</v>
      </c>
      <c r="AA32" s="68">
        <f t="shared" si="5"/>
        <v>216666.66</v>
      </c>
      <c r="AB32" s="19"/>
      <c r="AC32" s="19"/>
    </row>
    <row r="33" spans="1:29" ht="196.5" customHeight="1">
      <c r="A33" s="20" t="s">
        <v>63</v>
      </c>
      <c r="B33" s="70" t="s">
        <v>225</v>
      </c>
      <c r="C33" s="63" t="s">
        <v>213</v>
      </c>
      <c r="D33" s="63" t="s">
        <v>38</v>
      </c>
      <c r="E33" s="64" t="s">
        <v>130</v>
      </c>
      <c r="F33" s="17" t="s">
        <v>39</v>
      </c>
      <c r="G33" s="17" t="s">
        <v>39</v>
      </c>
      <c r="H33" s="17" t="s">
        <v>39</v>
      </c>
      <c r="I33" s="17" t="s">
        <v>39</v>
      </c>
      <c r="J33" s="17">
        <v>42095</v>
      </c>
      <c r="K33" s="17">
        <v>42101</v>
      </c>
      <c r="L33" s="17">
        <f t="shared" si="12"/>
        <v>42101</v>
      </c>
      <c r="M33" s="17">
        <f t="shared" si="14"/>
        <v>42101</v>
      </c>
      <c r="N33" s="17">
        <f t="shared" si="15"/>
        <v>42101</v>
      </c>
      <c r="O33" s="17">
        <f t="shared" si="16"/>
        <v>42101</v>
      </c>
      <c r="P33" s="17">
        <v>42095</v>
      </c>
      <c r="Q33" s="18">
        <f t="shared" si="57"/>
        <v>42101</v>
      </c>
      <c r="R33" s="18">
        <f t="shared" si="58"/>
        <v>42101</v>
      </c>
      <c r="S33" s="18">
        <f t="shared" si="59"/>
        <v>42101</v>
      </c>
      <c r="T33" s="18">
        <v>42104</v>
      </c>
      <c r="U33" s="18">
        <f t="shared" si="60"/>
        <v>42104</v>
      </c>
      <c r="V33" s="18">
        <v>42124</v>
      </c>
      <c r="W33" s="18">
        <f t="shared" si="61"/>
        <v>42124</v>
      </c>
      <c r="X33" s="65"/>
      <c r="Y33" s="69" t="s">
        <v>226</v>
      </c>
      <c r="Z33" s="67">
        <v>191372</v>
      </c>
      <c r="AA33" s="68">
        <f t="shared" si="5"/>
        <v>191372</v>
      </c>
      <c r="AB33" s="19"/>
      <c r="AC33" s="19"/>
    </row>
    <row r="34" spans="1:29" ht="196.5" customHeight="1">
      <c r="A34" s="20" t="s">
        <v>64</v>
      </c>
      <c r="B34" s="70" t="s">
        <v>153</v>
      </c>
      <c r="C34" s="63" t="s">
        <v>43</v>
      </c>
      <c r="D34" s="63" t="s">
        <v>38</v>
      </c>
      <c r="E34" s="64" t="s">
        <v>227</v>
      </c>
      <c r="F34" s="17" t="s">
        <v>39</v>
      </c>
      <c r="G34" s="17" t="s">
        <v>39</v>
      </c>
      <c r="H34" s="17" t="s">
        <v>39</v>
      </c>
      <c r="I34" s="17" t="s">
        <v>39</v>
      </c>
      <c r="J34" s="17">
        <v>42095</v>
      </c>
      <c r="K34" s="17">
        <v>42101</v>
      </c>
      <c r="L34" s="17">
        <f t="shared" si="12"/>
        <v>42101</v>
      </c>
      <c r="M34" s="17">
        <f t="shared" si="14"/>
        <v>42101</v>
      </c>
      <c r="N34" s="17">
        <f t="shared" si="15"/>
        <v>42101</v>
      </c>
      <c r="O34" s="17">
        <f t="shared" si="16"/>
        <v>42101</v>
      </c>
      <c r="P34" s="17">
        <v>42095</v>
      </c>
      <c r="Q34" s="18">
        <f t="shared" ref="Q34" si="62">K34</f>
        <v>42101</v>
      </c>
      <c r="R34" s="18">
        <f t="shared" ref="R34" si="63">Q34</f>
        <v>42101</v>
      </c>
      <c r="S34" s="18">
        <f t="shared" ref="S34" si="64">R34</f>
        <v>42101</v>
      </c>
      <c r="T34" s="18">
        <v>42104</v>
      </c>
      <c r="U34" s="18">
        <f t="shared" ref="U34" si="65">T34</f>
        <v>42104</v>
      </c>
      <c r="V34" s="18">
        <v>42124</v>
      </c>
      <c r="W34" s="18">
        <f t="shared" ref="W34" si="66">V34</f>
        <v>42124</v>
      </c>
      <c r="X34" s="65"/>
      <c r="Y34" s="69" t="s">
        <v>227</v>
      </c>
      <c r="Z34" s="67">
        <v>42135</v>
      </c>
      <c r="AA34" s="68">
        <f t="shared" si="5"/>
        <v>42135</v>
      </c>
      <c r="AB34" s="19"/>
      <c r="AC34" s="19"/>
    </row>
    <row r="35" spans="1:29" ht="196.5" customHeight="1">
      <c r="A35" s="20" t="s">
        <v>65</v>
      </c>
      <c r="B35" s="70" t="s">
        <v>228</v>
      </c>
      <c r="C35" s="63" t="s">
        <v>46</v>
      </c>
      <c r="D35" s="63" t="s">
        <v>91</v>
      </c>
      <c r="E35" s="64" t="s">
        <v>131</v>
      </c>
      <c r="F35" s="17" t="s">
        <v>39</v>
      </c>
      <c r="G35" s="17" t="s">
        <v>39</v>
      </c>
      <c r="H35" s="17" t="s">
        <v>39</v>
      </c>
      <c r="I35" s="17" t="s">
        <v>39</v>
      </c>
      <c r="J35" s="17">
        <v>42095</v>
      </c>
      <c r="K35" s="17">
        <v>42101</v>
      </c>
      <c r="L35" s="17">
        <f t="shared" si="12"/>
        <v>42101</v>
      </c>
      <c r="M35" s="17">
        <f t="shared" si="14"/>
        <v>42101</v>
      </c>
      <c r="N35" s="17">
        <f t="shared" si="15"/>
        <v>42101</v>
      </c>
      <c r="O35" s="17">
        <f t="shared" si="16"/>
        <v>42101</v>
      </c>
      <c r="P35" s="17">
        <v>42095</v>
      </c>
      <c r="Q35" s="18">
        <f t="shared" ref="Q35" si="67">K35</f>
        <v>42101</v>
      </c>
      <c r="R35" s="18">
        <f t="shared" ref="R35" si="68">Q35</f>
        <v>42101</v>
      </c>
      <c r="S35" s="18">
        <f t="shared" ref="S35" si="69">R35</f>
        <v>42101</v>
      </c>
      <c r="T35" s="18">
        <v>42104</v>
      </c>
      <c r="U35" s="18">
        <f t="shared" ref="U35" si="70">T35</f>
        <v>42104</v>
      </c>
      <c r="V35" s="18">
        <v>42124</v>
      </c>
      <c r="W35" s="18">
        <f t="shared" ref="W35" si="71">V35</f>
        <v>42124</v>
      </c>
      <c r="X35" s="65"/>
      <c r="Y35" s="69" t="s">
        <v>229</v>
      </c>
      <c r="Z35" s="67">
        <v>275398</v>
      </c>
      <c r="AA35" s="68">
        <f t="shared" si="5"/>
        <v>275398</v>
      </c>
      <c r="AB35" s="19"/>
      <c r="AC35" s="19"/>
    </row>
    <row r="36" spans="1:29" ht="196.5" customHeight="1">
      <c r="A36" s="20" t="s">
        <v>66</v>
      </c>
      <c r="B36" s="70" t="s">
        <v>231</v>
      </c>
      <c r="C36" s="63" t="s">
        <v>43</v>
      </c>
      <c r="D36" s="63" t="s">
        <v>38</v>
      </c>
      <c r="E36" s="64" t="s">
        <v>230</v>
      </c>
      <c r="F36" s="17" t="s">
        <v>39</v>
      </c>
      <c r="G36" s="17" t="s">
        <v>39</v>
      </c>
      <c r="H36" s="17" t="s">
        <v>39</v>
      </c>
      <c r="I36" s="17" t="s">
        <v>39</v>
      </c>
      <c r="J36" s="17">
        <v>42095</v>
      </c>
      <c r="K36" s="17">
        <v>42101</v>
      </c>
      <c r="L36" s="17">
        <f t="shared" si="12"/>
        <v>42101</v>
      </c>
      <c r="M36" s="17">
        <f t="shared" si="14"/>
        <v>42101</v>
      </c>
      <c r="N36" s="17">
        <f t="shared" si="15"/>
        <v>42101</v>
      </c>
      <c r="O36" s="17">
        <f t="shared" si="16"/>
        <v>42101</v>
      </c>
      <c r="P36" s="17">
        <v>42095</v>
      </c>
      <c r="Q36" s="18">
        <f t="shared" ref="Q36" si="72">K36</f>
        <v>42101</v>
      </c>
      <c r="R36" s="18">
        <f t="shared" ref="R36" si="73">Q36</f>
        <v>42101</v>
      </c>
      <c r="S36" s="18">
        <f t="shared" ref="S36" si="74">R36</f>
        <v>42101</v>
      </c>
      <c r="T36" s="18">
        <v>42104</v>
      </c>
      <c r="U36" s="18">
        <f t="shared" ref="U36" si="75">T36</f>
        <v>42104</v>
      </c>
      <c r="V36" s="18">
        <v>42124</v>
      </c>
      <c r="W36" s="18">
        <f t="shared" ref="W36" si="76">V36</f>
        <v>42124</v>
      </c>
      <c r="X36" s="65"/>
      <c r="Y36" s="69" t="s">
        <v>230</v>
      </c>
      <c r="Z36" s="67">
        <v>29507</v>
      </c>
      <c r="AA36" s="68">
        <f t="shared" si="5"/>
        <v>29507</v>
      </c>
      <c r="AB36" s="19"/>
      <c r="AC36" s="19"/>
    </row>
    <row r="37" spans="1:29" ht="196.5" customHeight="1">
      <c r="A37" s="20" t="s">
        <v>67</v>
      </c>
      <c r="B37" s="70" t="s">
        <v>232</v>
      </c>
      <c r="C37" s="63" t="s">
        <v>46</v>
      </c>
      <c r="D37" s="63" t="s">
        <v>98</v>
      </c>
      <c r="E37" s="64" t="s">
        <v>132</v>
      </c>
      <c r="F37" s="17" t="s">
        <v>39</v>
      </c>
      <c r="G37" s="17" t="s">
        <v>39</v>
      </c>
      <c r="H37" s="17" t="s">
        <v>39</v>
      </c>
      <c r="I37" s="17" t="s">
        <v>39</v>
      </c>
      <c r="J37" s="17">
        <v>42095</v>
      </c>
      <c r="K37" s="17">
        <v>42101</v>
      </c>
      <c r="L37" s="17">
        <f t="shared" si="12"/>
        <v>42101</v>
      </c>
      <c r="M37" s="17">
        <f t="shared" si="14"/>
        <v>42101</v>
      </c>
      <c r="N37" s="17">
        <f t="shared" si="15"/>
        <v>42101</v>
      </c>
      <c r="O37" s="17">
        <f t="shared" si="16"/>
        <v>42101</v>
      </c>
      <c r="P37" s="17">
        <v>42095</v>
      </c>
      <c r="Q37" s="18">
        <f t="shared" ref="Q37" si="77">K37</f>
        <v>42101</v>
      </c>
      <c r="R37" s="18">
        <f t="shared" ref="R37" si="78">Q37</f>
        <v>42101</v>
      </c>
      <c r="S37" s="18">
        <f t="shared" ref="S37" si="79">R37</f>
        <v>42101</v>
      </c>
      <c r="T37" s="18">
        <v>42104</v>
      </c>
      <c r="U37" s="18">
        <f t="shared" ref="U37" si="80">T37</f>
        <v>42104</v>
      </c>
      <c r="V37" s="18">
        <v>42124</v>
      </c>
      <c r="W37" s="18">
        <f t="shared" ref="W37" si="81">V37</f>
        <v>42124</v>
      </c>
      <c r="X37" s="65"/>
      <c r="Y37" s="69" t="s">
        <v>233</v>
      </c>
      <c r="Z37" s="67">
        <v>465300</v>
      </c>
      <c r="AA37" s="68">
        <f t="shared" si="5"/>
        <v>465300</v>
      </c>
      <c r="AB37" s="19"/>
      <c r="AC37" s="19"/>
    </row>
    <row r="38" spans="1:29" ht="196.5" customHeight="1">
      <c r="A38" s="20" t="s">
        <v>68</v>
      </c>
      <c r="B38" s="70" t="s">
        <v>234</v>
      </c>
      <c r="C38" s="63" t="s">
        <v>46</v>
      </c>
      <c r="D38" s="63" t="s">
        <v>98</v>
      </c>
      <c r="E38" s="64" t="s">
        <v>133</v>
      </c>
      <c r="F38" s="17" t="s">
        <v>39</v>
      </c>
      <c r="G38" s="17" t="s">
        <v>39</v>
      </c>
      <c r="H38" s="17" t="s">
        <v>39</v>
      </c>
      <c r="I38" s="17" t="s">
        <v>39</v>
      </c>
      <c r="J38" s="17">
        <v>42095</v>
      </c>
      <c r="K38" s="17">
        <v>42101</v>
      </c>
      <c r="L38" s="17">
        <f t="shared" si="12"/>
        <v>42101</v>
      </c>
      <c r="M38" s="17">
        <f t="shared" si="14"/>
        <v>42101</v>
      </c>
      <c r="N38" s="17">
        <f t="shared" si="15"/>
        <v>42101</v>
      </c>
      <c r="O38" s="17">
        <f t="shared" si="16"/>
        <v>42101</v>
      </c>
      <c r="P38" s="17">
        <v>42095</v>
      </c>
      <c r="Q38" s="18">
        <f t="shared" ref="Q38:Q39" si="82">K38</f>
        <v>42101</v>
      </c>
      <c r="R38" s="18">
        <f t="shared" ref="R38:R39" si="83">Q38</f>
        <v>42101</v>
      </c>
      <c r="S38" s="18">
        <f t="shared" ref="S38:S39" si="84">R38</f>
        <v>42101</v>
      </c>
      <c r="T38" s="18">
        <v>42104</v>
      </c>
      <c r="U38" s="18">
        <f t="shared" ref="U38:U39" si="85">T38</f>
        <v>42104</v>
      </c>
      <c r="V38" s="18">
        <v>42124</v>
      </c>
      <c r="W38" s="18">
        <f t="shared" ref="W38:W39" si="86">V38</f>
        <v>42124</v>
      </c>
      <c r="X38" s="65"/>
      <c r="Y38" s="69" t="s">
        <v>235</v>
      </c>
      <c r="Z38" s="67">
        <v>400000</v>
      </c>
      <c r="AA38" s="68">
        <f t="shared" si="5"/>
        <v>400000</v>
      </c>
      <c r="AB38" s="19"/>
      <c r="AC38" s="19"/>
    </row>
    <row r="39" spans="1:29" ht="196.5" customHeight="1">
      <c r="A39" s="20" t="s">
        <v>69</v>
      </c>
      <c r="B39" s="70" t="s">
        <v>236</v>
      </c>
      <c r="C39" s="63" t="s">
        <v>46</v>
      </c>
      <c r="D39" s="63" t="s">
        <v>41</v>
      </c>
      <c r="E39" s="64" t="s">
        <v>237</v>
      </c>
      <c r="F39" s="17" t="s">
        <v>39</v>
      </c>
      <c r="G39" s="17" t="s">
        <v>39</v>
      </c>
      <c r="H39" s="17" t="s">
        <v>39</v>
      </c>
      <c r="I39" s="17" t="s">
        <v>39</v>
      </c>
      <c r="J39" s="17">
        <v>42114</v>
      </c>
      <c r="K39" s="17">
        <v>42118</v>
      </c>
      <c r="L39" s="17">
        <f t="shared" si="12"/>
        <v>42118</v>
      </c>
      <c r="M39" s="17">
        <f t="shared" si="14"/>
        <v>42118</v>
      </c>
      <c r="N39" s="17">
        <f t="shared" si="15"/>
        <v>42118</v>
      </c>
      <c r="O39" s="17">
        <f t="shared" si="16"/>
        <v>42118</v>
      </c>
      <c r="P39" s="17">
        <v>42114</v>
      </c>
      <c r="Q39" s="18">
        <f t="shared" si="82"/>
        <v>42118</v>
      </c>
      <c r="R39" s="18">
        <f t="shared" si="83"/>
        <v>42118</v>
      </c>
      <c r="S39" s="18">
        <f t="shared" si="84"/>
        <v>42118</v>
      </c>
      <c r="T39" s="18">
        <v>42121</v>
      </c>
      <c r="U39" s="18">
        <f t="shared" si="85"/>
        <v>42121</v>
      </c>
      <c r="V39" s="18">
        <v>42124</v>
      </c>
      <c r="W39" s="18">
        <f t="shared" si="86"/>
        <v>42124</v>
      </c>
      <c r="X39" s="65"/>
      <c r="Y39" s="69" t="s">
        <v>238</v>
      </c>
      <c r="Z39" s="67">
        <v>250042</v>
      </c>
      <c r="AA39" s="68">
        <f t="shared" si="5"/>
        <v>250042</v>
      </c>
      <c r="AB39" s="19"/>
      <c r="AC39" s="19"/>
    </row>
    <row r="40" spans="1:29" ht="196.5" customHeight="1">
      <c r="A40" s="20" t="s">
        <v>70</v>
      </c>
      <c r="B40" s="70" t="s">
        <v>239</v>
      </c>
      <c r="C40" s="63" t="s">
        <v>46</v>
      </c>
      <c r="D40" s="63" t="s">
        <v>41</v>
      </c>
      <c r="E40" s="64" t="s">
        <v>240</v>
      </c>
      <c r="F40" s="17" t="s">
        <v>39</v>
      </c>
      <c r="G40" s="17" t="s">
        <v>39</v>
      </c>
      <c r="H40" s="17" t="s">
        <v>39</v>
      </c>
      <c r="I40" s="17" t="s">
        <v>39</v>
      </c>
      <c r="J40" s="17">
        <v>42114</v>
      </c>
      <c r="K40" s="17">
        <v>42118</v>
      </c>
      <c r="L40" s="17">
        <f t="shared" si="12"/>
        <v>42118</v>
      </c>
      <c r="M40" s="17">
        <f t="shared" si="14"/>
        <v>42118</v>
      </c>
      <c r="N40" s="17">
        <f t="shared" si="15"/>
        <v>42118</v>
      </c>
      <c r="O40" s="17">
        <f t="shared" si="16"/>
        <v>42118</v>
      </c>
      <c r="P40" s="17">
        <v>42114</v>
      </c>
      <c r="Q40" s="18">
        <f t="shared" ref="Q40" si="87">K40</f>
        <v>42118</v>
      </c>
      <c r="R40" s="18">
        <f t="shared" ref="R40" si="88">Q40</f>
        <v>42118</v>
      </c>
      <c r="S40" s="18">
        <f t="shared" ref="S40" si="89">R40</f>
        <v>42118</v>
      </c>
      <c r="T40" s="18">
        <v>42121</v>
      </c>
      <c r="U40" s="18">
        <f t="shared" ref="U40" si="90">T40</f>
        <v>42121</v>
      </c>
      <c r="V40" s="18">
        <v>42124</v>
      </c>
      <c r="W40" s="18">
        <f t="shared" ref="W40" si="91">V40</f>
        <v>42124</v>
      </c>
      <c r="X40" s="65"/>
      <c r="Y40" s="69" t="s">
        <v>241</v>
      </c>
      <c r="Z40" s="67">
        <v>324000</v>
      </c>
      <c r="AA40" s="68">
        <f t="shared" si="5"/>
        <v>324000</v>
      </c>
      <c r="AB40" s="19"/>
      <c r="AC40" s="19"/>
    </row>
    <row r="41" spans="1:29" ht="196.5" customHeight="1">
      <c r="A41" s="20" t="s">
        <v>71</v>
      </c>
      <c r="B41" s="70" t="s">
        <v>242</v>
      </c>
      <c r="C41" s="63" t="s">
        <v>46</v>
      </c>
      <c r="D41" s="63" t="s">
        <v>41</v>
      </c>
      <c r="E41" s="64" t="s">
        <v>243</v>
      </c>
      <c r="F41" s="17" t="s">
        <v>39</v>
      </c>
      <c r="G41" s="17" t="s">
        <v>39</v>
      </c>
      <c r="H41" s="17" t="s">
        <v>39</v>
      </c>
      <c r="I41" s="17" t="s">
        <v>39</v>
      </c>
      <c r="J41" s="17">
        <v>42114</v>
      </c>
      <c r="K41" s="17">
        <v>42118</v>
      </c>
      <c r="L41" s="17">
        <f t="shared" si="12"/>
        <v>42118</v>
      </c>
      <c r="M41" s="17">
        <f t="shared" si="14"/>
        <v>42118</v>
      </c>
      <c r="N41" s="17">
        <f t="shared" si="15"/>
        <v>42118</v>
      </c>
      <c r="O41" s="17">
        <f t="shared" si="16"/>
        <v>42118</v>
      </c>
      <c r="P41" s="17">
        <v>42114</v>
      </c>
      <c r="Q41" s="18">
        <f t="shared" ref="Q41" si="92">K41</f>
        <v>42118</v>
      </c>
      <c r="R41" s="18">
        <f t="shared" ref="R41" si="93">Q41</f>
        <v>42118</v>
      </c>
      <c r="S41" s="18">
        <f t="shared" ref="S41" si="94">R41</f>
        <v>42118</v>
      </c>
      <c r="T41" s="18">
        <v>42121</v>
      </c>
      <c r="U41" s="18">
        <f t="shared" ref="U41" si="95">T41</f>
        <v>42121</v>
      </c>
      <c r="V41" s="18">
        <v>42124</v>
      </c>
      <c r="W41" s="18">
        <f t="shared" ref="W41" si="96">V41</f>
        <v>42124</v>
      </c>
      <c r="X41" s="65"/>
      <c r="Y41" s="69" t="s">
        <v>244</v>
      </c>
      <c r="Z41" s="67">
        <v>470000</v>
      </c>
      <c r="AA41" s="68">
        <f t="shared" si="5"/>
        <v>470000</v>
      </c>
      <c r="AB41" s="19"/>
      <c r="AC41" s="19"/>
    </row>
    <row r="42" spans="1:29" ht="196.5" customHeight="1">
      <c r="A42" s="20" t="s">
        <v>72</v>
      </c>
      <c r="B42" s="70" t="s">
        <v>245</v>
      </c>
      <c r="C42" s="63" t="s">
        <v>46</v>
      </c>
      <c r="D42" s="63" t="s">
        <v>41</v>
      </c>
      <c r="E42" s="64" t="s">
        <v>246</v>
      </c>
      <c r="F42" s="17" t="s">
        <v>39</v>
      </c>
      <c r="G42" s="17" t="s">
        <v>39</v>
      </c>
      <c r="H42" s="17" t="s">
        <v>39</v>
      </c>
      <c r="I42" s="17" t="s">
        <v>39</v>
      </c>
      <c r="J42" s="17">
        <v>42114</v>
      </c>
      <c r="K42" s="17">
        <v>42118</v>
      </c>
      <c r="L42" s="17">
        <f t="shared" si="12"/>
        <v>42118</v>
      </c>
      <c r="M42" s="17">
        <f t="shared" si="14"/>
        <v>42118</v>
      </c>
      <c r="N42" s="17">
        <f t="shared" si="15"/>
        <v>42118</v>
      </c>
      <c r="O42" s="17">
        <f t="shared" si="16"/>
        <v>42118</v>
      </c>
      <c r="P42" s="17">
        <v>42114</v>
      </c>
      <c r="Q42" s="18">
        <f t="shared" ref="Q42" si="97">K42</f>
        <v>42118</v>
      </c>
      <c r="R42" s="18">
        <f t="shared" ref="R42" si="98">Q42</f>
        <v>42118</v>
      </c>
      <c r="S42" s="18">
        <f t="shared" ref="S42" si="99">R42</f>
        <v>42118</v>
      </c>
      <c r="T42" s="18">
        <v>42121</v>
      </c>
      <c r="U42" s="18">
        <f t="shared" ref="U42" si="100">T42</f>
        <v>42121</v>
      </c>
      <c r="V42" s="18">
        <v>42124</v>
      </c>
      <c r="W42" s="18">
        <f t="shared" ref="W42" si="101">V42</f>
        <v>42124</v>
      </c>
      <c r="X42" s="65"/>
      <c r="Y42" s="69" t="s">
        <v>247</v>
      </c>
      <c r="Z42" s="67">
        <v>216666.66</v>
      </c>
      <c r="AA42" s="68">
        <f t="shared" si="5"/>
        <v>216666.66</v>
      </c>
      <c r="AB42" s="19"/>
      <c r="AC42" s="19"/>
    </row>
    <row r="43" spans="1:29" ht="196.5" customHeight="1">
      <c r="A43" s="20" t="s">
        <v>73</v>
      </c>
      <c r="B43" s="70" t="s">
        <v>248</v>
      </c>
      <c r="C43" s="63" t="s">
        <v>43</v>
      </c>
      <c r="D43" s="63" t="s">
        <v>38</v>
      </c>
      <c r="E43" s="64" t="s">
        <v>249</v>
      </c>
      <c r="F43" s="17" t="s">
        <v>39</v>
      </c>
      <c r="G43" s="17" t="s">
        <v>39</v>
      </c>
      <c r="H43" s="17" t="s">
        <v>39</v>
      </c>
      <c r="I43" s="17" t="s">
        <v>39</v>
      </c>
      <c r="J43" s="17">
        <v>42114</v>
      </c>
      <c r="K43" s="17">
        <v>42118</v>
      </c>
      <c r="L43" s="17">
        <f t="shared" si="12"/>
        <v>42118</v>
      </c>
      <c r="M43" s="17">
        <f t="shared" si="14"/>
        <v>42118</v>
      </c>
      <c r="N43" s="17">
        <f t="shared" si="15"/>
        <v>42118</v>
      </c>
      <c r="O43" s="17">
        <f t="shared" si="16"/>
        <v>42118</v>
      </c>
      <c r="P43" s="17">
        <v>42114</v>
      </c>
      <c r="Q43" s="18">
        <f t="shared" ref="Q43" si="102">K43</f>
        <v>42118</v>
      </c>
      <c r="R43" s="18">
        <f t="shared" ref="R43" si="103">Q43</f>
        <v>42118</v>
      </c>
      <c r="S43" s="18">
        <f t="shared" ref="S43" si="104">R43</f>
        <v>42118</v>
      </c>
      <c r="T43" s="18">
        <v>42121</v>
      </c>
      <c r="U43" s="18">
        <f t="shared" ref="U43" si="105">T43</f>
        <v>42121</v>
      </c>
      <c r="V43" s="18">
        <v>42124</v>
      </c>
      <c r="W43" s="18">
        <f t="shared" ref="W43" si="106">V43</f>
        <v>42124</v>
      </c>
      <c r="X43" s="65"/>
      <c r="Y43" s="69" t="s">
        <v>249</v>
      </c>
      <c r="Z43" s="67">
        <v>126867</v>
      </c>
      <c r="AA43" s="68">
        <f t="shared" si="5"/>
        <v>126867</v>
      </c>
      <c r="AB43" s="19"/>
      <c r="AC43" s="19"/>
    </row>
    <row r="44" spans="1:29" ht="196.5" customHeight="1">
      <c r="A44" s="20" t="s">
        <v>74</v>
      </c>
      <c r="B44" s="70" t="s">
        <v>250</v>
      </c>
      <c r="C44" s="63" t="s">
        <v>213</v>
      </c>
      <c r="D44" s="63" t="s">
        <v>251</v>
      </c>
      <c r="E44" s="64" t="s">
        <v>134</v>
      </c>
      <c r="F44" s="17" t="s">
        <v>39</v>
      </c>
      <c r="G44" s="17" t="s">
        <v>39</v>
      </c>
      <c r="H44" s="17" t="s">
        <v>39</v>
      </c>
      <c r="I44" s="17" t="s">
        <v>39</v>
      </c>
      <c r="J44" s="17">
        <v>42114</v>
      </c>
      <c r="K44" s="17">
        <v>42118</v>
      </c>
      <c r="L44" s="17">
        <f t="shared" si="12"/>
        <v>42118</v>
      </c>
      <c r="M44" s="17">
        <f t="shared" si="14"/>
        <v>42118</v>
      </c>
      <c r="N44" s="17">
        <f t="shared" si="15"/>
        <v>42118</v>
      </c>
      <c r="O44" s="17">
        <f t="shared" si="16"/>
        <v>42118</v>
      </c>
      <c r="P44" s="17">
        <v>42114</v>
      </c>
      <c r="Q44" s="18">
        <f t="shared" ref="Q44:Q45" si="107">K44</f>
        <v>42118</v>
      </c>
      <c r="R44" s="18">
        <f t="shared" ref="R44:R45" si="108">Q44</f>
        <v>42118</v>
      </c>
      <c r="S44" s="18">
        <f t="shared" ref="S44:S45" si="109">R44</f>
        <v>42118</v>
      </c>
      <c r="T44" s="18">
        <v>42121</v>
      </c>
      <c r="U44" s="18">
        <f t="shared" ref="U44:U45" si="110">T44</f>
        <v>42121</v>
      </c>
      <c r="V44" s="18">
        <v>42124</v>
      </c>
      <c r="W44" s="18">
        <f t="shared" ref="W44:W45" si="111">V44</f>
        <v>42124</v>
      </c>
      <c r="X44" s="65"/>
      <c r="Y44" s="69" t="s">
        <v>252</v>
      </c>
      <c r="Z44" s="67">
        <v>220000</v>
      </c>
      <c r="AA44" s="68">
        <f t="shared" si="5"/>
        <v>220000</v>
      </c>
      <c r="AB44" s="19"/>
      <c r="AC44" s="19"/>
    </row>
    <row r="45" spans="1:29" ht="196.5" customHeight="1">
      <c r="A45" s="20" t="s">
        <v>75</v>
      </c>
      <c r="B45" s="70" t="s">
        <v>253</v>
      </c>
      <c r="C45" s="63" t="s">
        <v>43</v>
      </c>
      <c r="D45" s="63" t="s">
        <v>38</v>
      </c>
      <c r="E45" s="64" t="s">
        <v>254</v>
      </c>
      <c r="F45" s="17" t="s">
        <v>39</v>
      </c>
      <c r="G45" s="17" t="s">
        <v>39</v>
      </c>
      <c r="H45" s="17" t="s">
        <v>39</v>
      </c>
      <c r="I45" s="17" t="s">
        <v>39</v>
      </c>
      <c r="J45" s="17">
        <v>42128</v>
      </c>
      <c r="K45" s="17">
        <v>42132</v>
      </c>
      <c r="L45" s="17">
        <f t="shared" si="12"/>
        <v>42132</v>
      </c>
      <c r="M45" s="17">
        <f t="shared" si="14"/>
        <v>42132</v>
      </c>
      <c r="N45" s="17">
        <f t="shared" si="15"/>
        <v>42132</v>
      </c>
      <c r="O45" s="17">
        <f t="shared" si="16"/>
        <v>42132</v>
      </c>
      <c r="P45" s="17">
        <v>42128</v>
      </c>
      <c r="Q45" s="18">
        <f t="shared" si="107"/>
        <v>42132</v>
      </c>
      <c r="R45" s="18">
        <f t="shared" si="108"/>
        <v>42132</v>
      </c>
      <c r="S45" s="18">
        <f t="shared" si="109"/>
        <v>42132</v>
      </c>
      <c r="T45" s="18">
        <v>42135</v>
      </c>
      <c r="U45" s="18">
        <f t="shared" si="110"/>
        <v>42135</v>
      </c>
      <c r="V45" s="18">
        <v>42153</v>
      </c>
      <c r="W45" s="18">
        <f t="shared" si="111"/>
        <v>42153</v>
      </c>
      <c r="X45" s="65"/>
      <c r="Y45" s="69" t="s">
        <v>254</v>
      </c>
      <c r="Z45" s="67">
        <v>69410</v>
      </c>
      <c r="AA45" s="68">
        <f t="shared" si="5"/>
        <v>69410</v>
      </c>
      <c r="AB45" s="19"/>
      <c r="AC45" s="19"/>
    </row>
    <row r="46" spans="1:29" ht="196.5" customHeight="1">
      <c r="A46" s="20" t="s">
        <v>76</v>
      </c>
      <c r="B46" s="70" t="s">
        <v>255</v>
      </c>
      <c r="C46" s="63" t="s">
        <v>256</v>
      </c>
      <c r="D46" s="63" t="s">
        <v>38</v>
      </c>
      <c r="E46" s="64" t="s">
        <v>257</v>
      </c>
      <c r="F46" s="17" t="s">
        <v>39</v>
      </c>
      <c r="G46" s="17" t="s">
        <v>39</v>
      </c>
      <c r="H46" s="17" t="s">
        <v>39</v>
      </c>
      <c r="I46" s="17" t="s">
        <v>39</v>
      </c>
      <c r="J46" s="17">
        <v>42128</v>
      </c>
      <c r="K46" s="17">
        <v>42132</v>
      </c>
      <c r="L46" s="17">
        <f t="shared" ref="L46" si="112">+K46</f>
        <v>42132</v>
      </c>
      <c r="M46" s="17">
        <f t="shared" ref="M46" si="113">+L46</f>
        <v>42132</v>
      </c>
      <c r="N46" s="17">
        <f t="shared" ref="N46" si="114">+M46</f>
        <v>42132</v>
      </c>
      <c r="O46" s="17">
        <f t="shared" ref="O46" si="115">+N46</f>
        <v>42132</v>
      </c>
      <c r="P46" s="17">
        <v>42128</v>
      </c>
      <c r="Q46" s="18">
        <f t="shared" ref="Q46" si="116">K46</f>
        <v>42132</v>
      </c>
      <c r="R46" s="18">
        <f t="shared" ref="R46" si="117">Q46</f>
        <v>42132</v>
      </c>
      <c r="S46" s="18">
        <f t="shared" ref="S46" si="118">R46</f>
        <v>42132</v>
      </c>
      <c r="T46" s="18">
        <v>42135</v>
      </c>
      <c r="U46" s="18">
        <f t="shared" ref="U46" si="119">T46</f>
        <v>42135</v>
      </c>
      <c r="V46" s="18">
        <v>42153</v>
      </c>
      <c r="W46" s="18">
        <f t="shared" ref="W46" si="120">V46</f>
        <v>42153</v>
      </c>
      <c r="X46" s="65"/>
      <c r="Y46" s="69" t="s">
        <v>257</v>
      </c>
      <c r="Z46" s="67">
        <v>7445</v>
      </c>
      <c r="AA46" s="68">
        <f t="shared" si="5"/>
        <v>7445</v>
      </c>
      <c r="AB46" s="19"/>
      <c r="AC46" s="19"/>
    </row>
    <row r="47" spans="1:29" ht="181.5" customHeight="1">
      <c r="A47" s="20" t="s">
        <v>77</v>
      </c>
      <c r="B47" s="70" t="s">
        <v>259</v>
      </c>
      <c r="C47" s="63" t="s">
        <v>43</v>
      </c>
      <c r="D47" s="63" t="s">
        <v>49</v>
      </c>
      <c r="E47" s="64" t="s">
        <v>258</v>
      </c>
      <c r="F47" s="17" t="s">
        <v>39</v>
      </c>
      <c r="G47" s="17" t="s">
        <v>39</v>
      </c>
      <c r="H47" s="17" t="s">
        <v>39</v>
      </c>
      <c r="I47" s="17" t="s">
        <v>39</v>
      </c>
      <c r="J47" s="17">
        <v>42128</v>
      </c>
      <c r="K47" s="17">
        <v>42132</v>
      </c>
      <c r="L47" s="17">
        <f t="shared" ref="L47" si="121">+K47</f>
        <v>42132</v>
      </c>
      <c r="M47" s="17">
        <f t="shared" ref="M47" si="122">+L47</f>
        <v>42132</v>
      </c>
      <c r="N47" s="17">
        <f t="shared" ref="N47" si="123">+M47</f>
        <v>42132</v>
      </c>
      <c r="O47" s="17">
        <f t="shared" ref="O47" si="124">+N47</f>
        <v>42132</v>
      </c>
      <c r="P47" s="17">
        <v>42128</v>
      </c>
      <c r="Q47" s="18">
        <f t="shared" ref="Q47" si="125">K47</f>
        <v>42132</v>
      </c>
      <c r="R47" s="18">
        <f t="shared" ref="R47" si="126">Q47</f>
        <v>42132</v>
      </c>
      <c r="S47" s="18">
        <f t="shared" ref="S47" si="127">R47</f>
        <v>42132</v>
      </c>
      <c r="T47" s="18">
        <v>42135</v>
      </c>
      <c r="U47" s="18">
        <f t="shared" ref="U47" si="128">T47</f>
        <v>42135</v>
      </c>
      <c r="V47" s="18">
        <v>42153</v>
      </c>
      <c r="W47" s="18">
        <f t="shared" ref="W47" si="129">V47</f>
        <v>42153</v>
      </c>
      <c r="X47" s="65"/>
      <c r="Y47" s="69" t="s">
        <v>258</v>
      </c>
      <c r="Z47" s="67">
        <v>148500</v>
      </c>
      <c r="AA47" s="68">
        <f t="shared" si="5"/>
        <v>148500</v>
      </c>
      <c r="AB47" s="19"/>
      <c r="AC47" s="19"/>
    </row>
    <row r="48" spans="1:29" ht="218.25" customHeight="1">
      <c r="A48" s="20" t="s">
        <v>78</v>
      </c>
      <c r="B48" s="70" t="s">
        <v>261</v>
      </c>
      <c r="C48" s="63" t="s">
        <v>46</v>
      </c>
      <c r="D48" s="63" t="s">
        <v>91</v>
      </c>
      <c r="E48" s="64" t="s">
        <v>135</v>
      </c>
      <c r="F48" s="17" t="s">
        <v>39</v>
      </c>
      <c r="G48" s="17" t="s">
        <v>39</v>
      </c>
      <c r="H48" s="17" t="s">
        <v>39</v>
      </c>
      <c r="I48" s="17" t="s">
        <v>39</v>
      </c>
      <c r="J48" s="17">
        <v>42128</v>
      </c>
      <c r="K48" s="17">
        <v>42132</v>
      </c>
      <c r="L48" s="17">
        <f t="shared" ref="L48" si="130">+K48</f>
        <v>42132</v>
      </c>
      <c r="M48" s="17">
        <f t="shared" ref="M48" si="131">+L48</f>
        <v>42132</v>
      </c>
      <c r="N48" s="17">
        <f t="shared" ref="N48" si="132">+M48</f>
        <v>42132</v>
      </c>
      <c r="O48" s="17">
        <f t="shared" ref="O48" si="133">+N48</f>
        <v>42132</v>
      </c>
      <c r="P48" s="17">
        <v>42128</v>
      </c>
      <c r="Q48" s="18">
        <f t="shared" ref="Q48" si="134">K48</f>
        <v>42132</v>
      </c>
      <c r="R48" s="18">
        <f t="shared" ref="R48" si="135">Q48</f>
        <v>42132</v>
      </c>
      <c r="S48" s="18">
        <f t="shared" ref="S48" si="136">R48</f>
        <v>42132</v>
      </c>
      <c r="T48" s="18">
        <v>42135</v>
      </c>
      <c r="U48" s="18">
        <f t="shared" ref="U48" si="137">T48</f>
        <v>42135</v>
      </c>
      <c r="V48" s="18">
        <v>42153</v>
      </c>
      <c r="W48" s="18">
        <f t="shared" ref="W48" si="138">V48</f>
        <v>42153</v>
      </c>
      <c r="X48" s="65"/>
      <c r="Y48" s="69" t="s">
        <v>260</v>
      </c>
      <c r="Z48" s="67">
        <v>270000</v>
      </c>
      <c r="AA48" s="68">
        <f t="shared" ref="AA48:AA81" si="139">Z48</f>
        <v>270000</v>
      </c>
      <c r="AB48" s="19"/>
      <c r="AC48" s="19"/>
    </row>
    <row r="49" spans="1:29" ht="235.5" customHeight="1">
      <c r="A49" s="20" t="s">
        <v>79</v>
      </c>
      <c r="B49" s="70" t="s">
        <v>262</v>
      </c>
      <c r="C49" s="63" t="s">
        <v>46</v>
      </c>
      <c r="D49" s="63" t="s">
        <v>263</v>
      </c>
      <c r="E49" s="64" t="s">
        <v>142</v>
      </c>
      <c r="F49" s="17" t="s">
        <v>39</v>
      </c>
      <c r="G49" s="17" t="s">
        <v>39</v>
      </c>
      <c r="H49" s="17" t="s">
        <v>39</v>
      </c>
      <c r="I49" s="17" t="s">
        <v>39</v>
      </c>
      <c r="J49" s="17">
        <v>42128</v>
      </c>
      <c r="K49" s="17">
        <v>42132</v>
      </c>
      <c r="L49" s="17">
        <f t="shared" ref="L49" si="140">+K49</f>
        <v>42132</v>
      </c>
      <c r="M49" s="17">
        <f t="shared" ref="M49" si="141">+L49</f>
        <v>42132</v>
      </c>
      <c r="N49" s="17">
        <f t="shared" ref="N49" si="142">+M49</f>
        <v>42132</v>
      </c>
      <c r="O49" s="17">
        <f t="shared" ref="O49" si="143">+N49</f>
        <v>42132</v>
      </c>
      <c r="P49" s="17">
        <v>42128</v>
      </c>
      <c r="Q49" s="18">
        <f t="shared" ref="Q49" si="144">K49</f>
        <v>42132</v>
      </c>
      <c r="R49" s="18">
        <f t="shared" ref="R49" si="145">Q49</f>
        <v>42132</v>
      </c>
      <c r="S49" s="18">
        <f t="shared" ref="S49" si="146">R49</f>
        <v>42132</v>
      </c>
      <c r="T49" s="18">
        <v>42135</v>
      </c>
      <c r="U49" s="18">
        <f t="shared" ref="U49" si="147">T49</f>
        <v>42135</v>
      </c>
      <c r="V49" s="18">
        <v>42153</v>
      </c>
      <c r="W49" s="18">
        <f t="shared" ref="W49" si="148">V49</f>
        <v>42153</v>
      </c>
      <c r="X49" s="65"/>
      <c r="Y49" s="69" t="s">
        <v>264</v>
      </c>
      <c r="Z49" s="67">
        <v>230000</v>
      </c>
      <c r="AA49" s="68">
        <f t="shared" si="139"/>
        <v>230000</v>
      </c>
      <c r="AB49" s="19"/>
      <c r="AC49" s="19"/>
    </row>
    <row r="50" spans="1:29" ht="235.5" customHeight="1">
      <c r="A50" s="20" t="s">
        <v>80</v>
      </c>
      <c r="B50" s="70" t="s">
        <v>265</v>
      </c>
      <c r="C50" s="63" t="s">
        <v>213</v>
      </c>
      <c r="D50" s="63" t="s">
        <v>41</v>
      </c>
      <c r="E50" s="64" t="s">
        <v>136</v>
      </c>
      <c r="F50" s="17" t="s">
        <v>39</v>
      </c>
      <c r="G50" s="17" t="s">
        <v>39</v>
      </c>
      <c r="H50" s="17" t="s">
        <v>39</v>
      </c>
      <c r="I50" s="17" t="s">
        <v>39</v>
      </c>
      <c r="J50" s="17">
        <v>42128</v>
      </c>
      <c r="K50" s="17">
        <v>42132</v>
      </c>
      <c r="L50" s="17">
        <f t="shared" ref="L50" si="149">+K50</f>
        <v>42132</v>
      </c>
      <c r="M50" s="17">
        <f t="shared" ref="M50" si="150">+L50</f>
        <v>42132</v>
      </c>
      <c r="N50" s="17">
        <f t="shared" ref="N50" si="151">+M50</f>
        <v>42132</v>
      </c>
      <c r="O50" s="17">
        <f t="shared" ref="O50" si="152">+N50</f>
        <v>42132</v>
      </c>
      <c r="P50" s="17">
        <v>42128</v>
      </c>
      <c r="Q50" s="18">
        <f t="shared" ref="Q50" si="153">K50</f>
        <v>42132</v>
      </c>
      <c r="R50" s="18">
        <f t="shared" ref="R50" si="154">Q50</f>
        <v>42132</v>
      </c>
      <c r="S50" s="18">
        <f t="shared" ref="S50" si="155">R50</f>
        <v>42132</v>
      </c>
      <c r="T50" s="18">
        <v>42135</v>
      </c>
      <c r="U50" s="18">
        <f t="shared" ref="U50" si="156">T50</f>
        <v>42135</v>
      </c>
      <c r="V50" s="18">
        <v>42153</v>
      </c>
      <c r="W50" s="18">
        <f t="shared" ref="W50" si="157">V50</f>
        <v>42153</v>
      </c>
      <c r="X50" s="65"/>
      <c r="Y50" s="69" t="s">
        <v>266</v>
      </c>
      <c r="Z50" s="67">
        <v>450000</v>
      </c>
      <c r="AA50" s="68">
        <f t="shared" si="139"/>
        <v>450000</v>
      </c>
      <c r="AB50" s="19"/>
      <c r="AC50" s="19"/>
    </row>
    <row r="51" spans="1:29" ht="168" customHeight="1">
      <c r="A51" s="20" t="s">
        <v>81</v>
      </c>
      <c r="B51" s="71" t="s">
        <v>267</v>
      </c>
      <c r="C51" s="63" t="s">
        <v>46</v>
      </c>
      <c r="D51" s="63" t="s">
        <v>41</v>
      </c>
      <c r="E51" s="64" t="s">
        <v>137</v>
      </c>
      <c r="F51" s="17" t="s">
        <v>39</v>
      </c>
      <c r="G51" s="17" t="s">
        <v>39</v>
      </c>
      <c r="H51" s="17" t="s">
        <v>39</v>
      </c>
      <c r="I51" s="17" t="s">
        <v>39</v>
      </c>
      <c r="J51" s="17">
        <v>42128</v>
      </c>
      <c r="K51" s="17">
        <v>42132</v>
      </c>
      <c r="L51" s="17">
        <f t="shared" ref="L51" si="158">+K51</f>
        <v>42132</v>
      </c>
      <c r="M51" s="17">
        <f t="shared" ref="M51" si="159">+L51</f>
        <v>42132</v>
      </c>
      <c r="N51" s="17">
        <f t="shared" ref="N51" si="160">+M51</f>
        <v>42132</v>
      </c>
      <c r="O51" s="17">
        <f t="shared" ref="O51" si="161">+N51</f>
        <v>42132</v>
      </c>
      <c r="P51" s="17">
        <v>42128</v>
      </c>
      <c r="Q51" s="18">
        <f t="shared" ref="Q51" si="162">K51</f>
        <v>42132</v>
      </c>
      <c r="R51" s="18">
        <f t="shared" ref="R51" si="163">Q51</f>
        <v>42132</v>
      </c>
      <c r="S51" s="18">
        <f t="shared" ref="S51" si="164">R51</f>
        <v>42132</v>
      </c>
      <c r="T51" s="18">
        <v>42135</v>
      </c>
      <c r="U51" s="18">
        <f t="shared" ref="U51" si="165">T51</f>
        <v>42135</v>
      </c>
      <c r="V51" s="18">
        <v>42153</v>
      </c>
      <c r="W51" s="18">
        <f t="shared" ref="W51" si="166">V51</f>
        <v>42153</v>
      </c>
      <c r="X51" s="65"/>
      <c r="Y51" s="69" t="s">
        <v>268</v>
      </c>
      <c r="Z51" s="67">
        <v>216666.66</v>
      </c>
      <c r="AA51" s="68">
        <f>+Z51</f>
        <v>216666.66</v>
      </c>
      <c r="AB51" s="19"/>
      <c r="AC51" s="19"/>
    </row>
    <row r="52" spans="1:29" ht="168" customHeight="1">
      <c r="A52" s="20" t="s">
        <v>82</v>
      </c>
      <c r="B52" s="71" t="s">
        <v>269</v>
      </c>
      <c r="C52" s="63" t="s">
        <v>43</v>
      </c>
      <c r="D52" s="63" t="s">
        <v>98</v>
      </c>
      <c r="E52" s="64" t="s">
        <v>270</v>
      </c>
      <c r="F52" s="17" t="s">
        <v>39</v>
      </c>
      <c r="G52" s="17" t="s">
        <v>39</v>
      </c>
      <c r="H52" s="17" t="s">
        <v>39</v>
      </c>
      <c r="I52" s="17" t="s">
        <v>39</v>
      </c>
      <c r="J52" s="17">
        <v>42128</v>
      </c>
      <c r="K52" s="17">
        <v>42132</v>
      </c>
      <c r="L52" s="17">
        <f t="shared" ref="L52:L53" si="167">+K52</f>
        <v>42132</v>
      </c>
      <c r="M52" s="17">
        <f t="shared" ref="M52:M53" si="168">+L52</f>
        <v>42132</v>
      </c>
      <c r="N52" s="17">
        <f t="shared" ref="N52:N53" si="169">+M52</f>
        <v>42132</v>
      </c>
      <c r="O52" s="17">
        <f t="shared" ref="O52:O53" si="170">+N52</f>
        <v>42132</v>
      </c>
      <c r="P52" s="17">
        <v>42128</v>
      </c>
      <c r="Q52" s="18">
        <f t="shared" ref="Q52:Q53" si="171">K52</f>
        <v>42132</v>
      </c>
      <c r="R52" s="18">
        <f t="shared" ref="R52:R53" si="172">Q52</f>
        <v>42132</v>
      </c>
      <c r="S52" s="18">
        <f t="shared" ref="S52:S53" si="173">R52</f>
        <v>42132</v>
      </c>
      <c r="T52" s="18">
        <v>42135</v>
      </c>
      <c r="U52" s="18">
        <f t="shared" ref="U52:U53" si="174">T52</f>
        <v>42135</v>
      </c>
      <c r="V52" s="18">
        <v>42153</v>
      </c>
      <c r="W52" s="18">
        <f t="shared" ref="W52:W53" si="175">V52</f>
        <v>42153</v>
      </c>
      <c r="X52" s="65"/>
      <c r="Y52" s="69" t="s">
        <v>270</v>
      </c>
      <c r="Z52" s="67">
        <v>170000</v>
      </c>
      <c r="AA52" s="68">
        <f>+Z52</f>
        <v>170000</v>
      </c>
      <c r="AB52" s="19"/>
      <c r="AC52" s="19"/>
    </row>
    <row r="53" spans="1:29" ht="168" customHeight="1">
      <c r="A53" s="20" t="s">
        <v>83</v>
      </c>
      <c r="B53" s="71" t="s">
        <v>271</v>
      </c>
      <c r="C53" s="63" t="s">
        <v>213</v>
      </c>
      <c r="D53" s="63" t="s">
        <v>41</v>
      </c>
      <c r="E53" s="64" t="s">
        <v>138</v>
      </c>
      <c r="F53" s="17" t="s">
        <v>39</v>
      </c>
      <c r="G53" s="17" t="s">
        <v>39</v>
      </c>
      <c r="H53" s="17" t="s">
        <v>39</v>
      </c>
      <c r="I53" s="17" t="s">
        <v>39</v>
      </c>
      <c r="J53" s="17">
        <v>42142</v>
      </c>
      <c r="K53" s="17">
        <v>42146</v>
      </c>
      <c r="L53" s="17">
        <f t="shared" si="167"/>
        <v>42146</v>
      </c>
      <c r="M53" s="17">
        <f t="shared" si="168"/>
        <v>42146</v>
      </c>
      <c r="N53" s="17">
        <f t="shared" si="169"/>
        <v>42146</v>
      </c>
      <c r="O53" s="17">
        <f t="shared" si="170"/>
        <v>42146</v>
      </c>
      <c r="P53" s="17">
        <v>42142</v>
      </c>
      <c r="Q53" s="18">
        <f t="shared" si="171"/>
        <v>42146</v>
      </c>
      <c r="R53" s="18">
        <f t="shared" si="172"/>
        <v>42146</v>
      </c>
      <c r="S53" s="18">
        <f t="shared" si="173"/>
        <v>42146</v>
      </c>
      <c r="T53" s="18">
        <v>42149</v>
      </c>
      <c r="U53" s="18">
        <f t="shared" si="174"/>
        <v>42149</v>
      </c>
      <c r="V53" s="18">
        <v>42153</v>
      </c>
      <c r="W53" s="18">
        <f t="shared" si="175"/>
        <v>42153</v>
      </c>
      <c r="X53" s="65"/>
      <c r="Y53" s="69" t="s">
        <v>272</v>
      </c>
      <c r="Z53" s="67">
        <v>451000</v>
      </c>
      <c r="AA53" s="68">
        <f>+Z53</f>
        <v>451000</v>
      </c>
      <c r="AB53" s="19"/>
      <c r="AC53" s="19"/>
    </row>
    <row r="54" spans="1:29" ht="168" customHeight="1">
      <c r="A54" s="20" t="s">
        <v>84</v>
      </c>
      <c r="B54" s="71" t="s">
        <v>273</v>
      </c>
      <c r="C54" s="63" t="s">
        <v>213</v>
      </c>
      <c r="D54" s="63" t="s">
        <v>41</v>
      </c>
      <c r="E54" s="64" t="s">
        <v>139</v>
      </c>
      <c r="F54" s="17" t="s">
        <v>39</v>
      </c>
      <c r="G54" s="17" t="s">
        <v>39</v>
      </c>
      <c r="H54" s="17" t="s">
        <v>39</v>
      </c>
      <c r="I54" s="17" t="s">
        <v>39</v>
      </c>
      <c r="J54" s="17">
        <v>42142</v>
      </c>
      <c r="K54" s="17">
        <v>42146</v>
      </c>
      <c r="L54" s="17">
        <f t="shared" ref="L54:L55" si="176">+K54</f>
        <v>42146</v>
      </c>
      <c r="M54" s="17">
        <f t="shared" ref="M54:M55" si="177">+L54</f>
        <v>42146</v>
      </c>
      <c r="N54" s="17">
        <f t="shared" ref="N54:N55" si="178">+M54</f>
        <v>42146</v>
      </c>
      <c r="O54" s="17">
        <f t="shared" ref="O54:O55" si="179">+N54</f>
        <v>42146</v>
      </c>
      <c r="P54" s="17">
        <v>42142</v>
      </c>
      <c r="Q54" s="18">
        <f t="shared" ref="Q54:Q55" si="180">K54</f>
        <v>42146</v>
      </c>
      <c r="R54" s="18">
        <f t="shared" ref="R54:R55" si="181">Q54</f>
        <v>42146</v>
      </c>
      <c r="S54" s="18">
        <f t="shared" ref="S54:S55" si="182">R54</f>
        <v>42146</v>
      </c>
      <c r="T54" s="18">
        <v>42149</v>
      </c>
      <c r="U54" s="18">
        <f t="shared" ref="U54:U55" si="183">T54</f>
        <v>42149</v>
      </c>
      <c r="V54" s="18">
        <v>42153</v>
      </c>
      <c r="W54" s="18">
        <f t="shared" ref="W54:W55" si="184">V54</f>
        <v>42153</v>
      </c>
      <c r="X54" s="65"/>
      <c r="Y54" s="69" t="s">
        <v>274</v>
      </c>
      <c r="Z54" s="67">
        <v>400458</v>
      </c>
      <c r="AA54" s="68">
        <f>+Z54</f>
        <v>400458</v>
      </c>
      <c r="AB54" s="19"/>
      <c r="AC54" s="19"/>
    </row>
    <row r="55" spans="1:29" ht="168" customHeight="1">
      <c r="A55" s="20" t="s">
        <v>85</v>
      </c>
      <c r="B55" s="71" t="s">
        <v>183</v>
      </c>
      <c r="C55" s="63"/>
      <c r="D55" s="63" t="s">
        <v>38</v>
      </c>
      <c r="E55" s="64" t="s">
        <v>275</v>
      </c>
      <c r="F55" s="17" t="s">
        <v>39</v>
      </c>
      <c r="G55" s="17" t="s">
        <v>39</v>
      </c>
      <c r="H55" s="17" t="s">
        <v>39</v>
      </c>
      <c r="I55" s="17" t="s">
        <v>39</v>
      </c>
      <c r="J55" s="17">
        <v>42158</v>
      </c>
      <c r="K55" s="17">
        <v>42165</v>
      </c>
      <c r="L55" s="17">
        <f t="shared" si="176"/>
        <v>42165</v>
      </c>
      <c r="M55" s="17">
        <f t="shared" si="177"/>
        <v>42165</v>
      </c>
      <c r="N55" s="17">
        <f t="shared" si="178"/>
        <v>42165</v>
      </c>
      <c r="O55" s="17">
        <f t="shared" si="179"/>
        <v>42165</v>
      </c>
      <c r="P55" s="17">
        <v>42158</v>
      </c>
      <c r="Q55" s="18">
        <f t="shared" si="180"/>
        <v>42165</v>
      </c>
      <c r="R55" s="18">
        <f t="shared" si="181"/>
        <v>42165</v>
      </c>
      <c r="S55" s="18">
        <f t="shared" si="182"/>
        <v>42165</v>
      </c>
      <c r="T55" s="18">
        <v>42167</v>
      </c>
      <c r="U55" s="18">
        <f t="shared" si="183"/>
        <v>42167</v>
      </c>
      <c r="V55" s="18">
        <v>42185</v>
      </c>
      <c r="W55" s="18">
        <f t="shared" si="184"/>
        <v>42185</v>
      </c>
      <c r="X55" s="65"/>
      <c r="Y55" s="69" t="s">
        <v>275</v>
      </c>
      <c r="Z55" s="67">
        <v>111000</v>
      </c>
      <c r="AA55" s="68">
        <f>+Z55</f>
        <v>111000</v>
      </c>
      <c r="AB55" s="19"/>
      <c r="AC55" s="19"/>
    </row>
    <row r="56" spans="1:29" ht="176.25" customHeight="1">
      <c r="A56" s="20" t="s">
        <v>86</v>
      </c>
      <c r="B56" s="70" t="s">
        <v>276</v>
      </c>
      <c r="C56" s="63" t="s">
        <v>43</v>
      </c>
      <c r="D56" s="63" t="s">
        <v>146</v>
      </c>
      <c r="E56" s="64" t="s">
        <v>277</v>
      </c>
      <c r="F56" s="17" t="s">
        <v>39</v>
      </c>
      <c r="G56" s="17" t="s">
        <v>39</v>
      </c>
      <c r="H56" s="17" t="s">
        <v>39</v>
      </c>
      <c r="I56" s="17" t="s">
        <v>39</v>
      </c>
      <c r="J56" s="17">
        <v>42158</v>
      </c>
      <c r="K56" s="17">
        <v>42165</v>
      </c>
      <c r="L56" s="17">
        <f t="shared" ref="L56" si="185">+K56</f>
        <v>42165</v>
      </c>
      <c r="M56" s="17">
        <f t="shared" ref="M56" si="186">+L56</f>
        <v>42165</v>
      </c>
      <c r="N56" s="17">
        <f t="shared" ref="N56" si="187">+M56</f>
        <v>42165</v>
      </c>
      <c r="O56" s="17">
        <f t="shared" ref="O56" si="188">+N56</f>
        <v>42165</v>
      </c>
      <c r="P56" s="17">
        <v>42158</v>
      </c>
      <c r="Q56" s="18">
        <f t="shared" ref="Q56" si="189">K56</f>
        <v>42165</v>
      </c>
      <c r="R56" s="18">
        <f t="shared" ref="R56" si="190">Q56</f>
        <v>42165</v>
      </c>
      <c r="S56" s="18">
        <f t="shared" ref="S56" si="191">R56</f>
        <v>42165</v>
      </c>
      <c r="T56" s="18">
        <v>42167</v>
      </c>
      <c r="U56" s="18">
        <f t="shared" ref="U56" si="192">T56</f>
        <v>42167</v>
      </c>
      <c r="V56" s="18">
        <v>42185</v>
      </c>
      <c r="W56" s="18">
        <f t="shared" ref="W56" si="193">V56</f>
        <v>42185</v>
      </c>
      <c r="X56" s="65"/>
      <c r="Y56" s="69" t="s">
        <v>277</v>
      </c>
      <c r="Z56" s="67">
        <v>100319</v>
      </c>
      <c r="AA56" s="68">
        <v>100319</v>
      </c>
      <c r="AB56" s="19"/>
      <c r="AC56" s="19"/>
    </row>
    <row r="57" spans="1:29" ht="176.25" customHeight="1">
      <c r="A57" s="20" t="s">
        <v>87</v>
      </c>
      <c r="B57" s="70" t="s">
        <v>281</v>
      </c>
      <c r="C57" s="63" t="s">
        <v>213</v>
      </c>
      <c r="D57" s="63" t="s">
        <v>278</v>
      </c>
      <c r="E57" s="64" t="s">
        <v>279</v>
      </c>
      <c r="F57" s="17" t="s">
        <v>39</v>
      </c>
      <c r="G57" s="17" t="s">
        <v>39</v>
      </c>
      <c r="H57" s="17" t="s">
        <v>39</v>
      </c>
      <c r="I57" s="17" t="s">
        <v>39</v>
      </c>
      <c r="J57" s="17">
        <v>42158</v>
      </c>
      <c r="K57" s="17">
        <v>42165</v>
      </c>
      <c r="L57" s="17">
        <f t="shared" ref="L57" si="194">+K57</f>
        <v>42165</v>
      </c>
      <c r="M57" s="17">
        <f t="shared" ref="M57" si="195">+L57</f>
        <v>42165</v>
      </c>
      <c r="N57" s="17">
        <f t="shared" ref="N57" si="196">+M57</f>
        <v>42165</v>
      </c>
      <c r="O57" s="17">
        <f t="shared" ref="O57" si="197">+N57</f>
        <v>42165</v>
      </c>
      <c r="P57" s="17">
        <v>42158</v>
      </c>
      <c r="Q57" s="18">
        <f t="shared" ref="Q57" si="198">K57</f>
        <v>42165</v>
      </c>
      <c r="R57" s="18">
        <f t="shared" ref="R57" si="199">Q57</f>
        <v>42165</v>
      </c>
      <c r="S57" s="18">
        <f t="shared" ref="S57" si="200">R57</f>
        <v>42165</v>
      </c>
      <c r="T57" s="18">
        <v>42167</v>
      </c>
      <c r="U57" s="18">
        <f t="shared" ref="U57" si="201">T57</f>
        <v>42167</v>
      </c>
      <c r="V57" s="18">
        <v>42185</v>
      </c>
      <c r="W57" s="18">
        <f t="shared" ref="W57" si="202">V57</f>
        <v>42185</v>
      </c>
      <c r="X57" s="65"/>
      <c r="Y57" s="69" t="s">
        <v>280</v>
      </c>
      <c r="Z57" s="67">
        <v>400000</v>
      </c>
      <c r="AA57" s="68">
        <v>400000</v>
      </c>
      <c r="AB57" s="19"/>
      <c r="AC57" s="19"/>
    </row>
    <row r="58" spans="1:29" ht="176.25" customHeight="1">
      <c r="A58" s="20" t="s">
        <v>88</v>
      </c>
      <c r="B58" s="70" t="s">
        <v>282</v>
      </c>
      <c r="C58" s="63" t="s">
        <v>213</v>
      </c>
      <c r="D58" s="63" t="s">
        <v>91</v>
      </c>
      <c r="E58" s="64" t="s">
        <v>140</v>
      </c>
      <c r="F58" s="17" t="s">
        <v>39</v>
      </c>
      <c r="G58" s="17" t="s">
        <v>39</v>
      </c>
      <c r="H58" s="17" t="s">
        <v>39</v>
      </c>
      <c r="I58" s="17" t="s">
        <v>39</v>
      </c>
      <c r="J58" s="17">
        <v>42158</v>
      </c>
      <c r="K58" s="17">
        <v>42165</v>
      </c>
      <c r="L58" s="17">
        <f t="shared" ref="L58" si="203">+K58</f>
        <v>42165</v>
      </c>
      <c r="M58" s="17">
        <f t="shared" ref="M58" si="204">+L58</f>
        <v>42165</v>
      </c>
      <c r="N58" s="17">
        <f t="shared" ref="N58" si="205">+M58</f>
        <v>42165</v>
      </c>
      <c r="O58" s="17">
        <f t="shared" ref="O58" si="206">+N58</f>
        <v>42165</v>
      </c>
      <c r="P58" s="17">
        <v>42158</v>
      </c>
      <c r="Q58" s="18">
        <f t="shared" ref="Q58" si="207">K58</f>
        <v>42165</v>
      </c>
      <c r="R58" s="18">
        <f t="shared" ref="R58" si="208">Q58</f>
        <v>42165</v>
      </c>
      <c r="S58" s="18">
        <f t="shared" ref="S58" si="209">R58</f>
        <v>42165</v>
      </c>
      <c r="T58" s="18">
        <v>42167</v>
      </c>
      <c r="U58" s="18">
        <f t="shared" ref="U58" si="210">T58</f>
        <v>42167</v>
      </c>
      <c r="V58" s="18">
        <v>42185</v>
      </c>
      <c r="W58" s="18">
        <f t="shared" ref="W58" si="211">V58</f>
        <v>42185</v>
      </c>
      <c r="X58" s="65"/>
      <c r="Y58" s="69" t="s">
        <v>283</v>
      </c>
      <c r="Z58" s="67">
        <v>300000</v>
      </c>
      <c r="AA58" s="68">
        <v>300000</v>
      </c>
      <c r="AB58" s="19"/>
      <c r="AC58" s="19"/>
    </row>
    <row r="59" spans="1:29" ht="176.25" customHeight="1">
      <c r="A59" s="20" t="s">
        <v>89</v>
      </c>
      <c r="B59" s="70" t="s">
        <v>143</v>
      </c>
      <c r="C59" s="63" t="s">
        <v>213</v>
      </c>
      <c r="D59" s="63" t="s">
        <v>98</v>
      </c>
      <c r="E59" s="64" t="s">
        <v>284</v>
      </c>
      <c r="F59" s="17" t="s">
        <v>39</v>
      </c>
      <c r="G59" s="17" t="s">
        <v>39</v>
      </c>
      <c r="H59" s="17" t="s">
        <v>39</v>
      </c>
      <c r="I59" s="17" t="s">
        <v>39</v>
      </c>
      <c r="J59" s="17">
        <v>42158</v>
      </c>
      <c r="K59" s="17">
        <v>42165</v>
      </c>
      <c r="L59" s="17">
        <f t="shared" ref="L59" si="212">+K59</f>
        <v>42165</v>
      </c>
      <c r="M59" s="17">
        <f t="shared" ref="M59" si="213">+L59</f>
        <v>42165</v>
      </c>
      <c r="N59" s="17">
        <f t="shared" ref="N59" si="214">+M59</f>
        <v>42165</v>
      </c>
      <c r="O59" s="17">
        <f t="shared" ref="O59" si="215">+N59</f>
        <v>42165</v>
      </c>
      <c r="P59" s="17">
        <v>42158</v>
      </c>
      <c r="Q59" s="18">
        <f t="shared" ref="Q59" si="216">K59</f>
        <v>42165</v>
      </c>
      <c r="R59" s="18">
        <f t="shared" ref="R59" si="217">Q59</f>
        <v>42165</v>
      </c>
      <c r="S59" s="18">
        <f t="shared" ref="S59" si="218">R59</f>
        <v>42165</v>
      </c>
      <c r="T59" s="18">
        <v>42167</v>
      </c>
      <c r="U59" s="18">
        <f t="shared" ref="U59" si="219">T59</f>
        <v>42167</v>
      </c>
      <c r="V59" s="18">
        <v>42185</v>
      </c>
      <c r="W59" s="18">
        <f t="shared" ref="W59" si="220">V59</f>
        <v>42185</v>
      </c>
      <c r="X59" s="65"/>
      <c r="Y59" s="69" t="s">
        <v>285</v>
      </c>
      <c r="Z59" s="67">
        <v>474312</v>
      </c>
      <c r="AA59" s="68">
        <v>474312</v>
      </c>
      <c r="AB59" s="19"/>
      <c r="AC59" s="19"/>
    </row>
    <row r="60" spans="1:29" ht="176.25" customHeight="1">
      <c r="A60" s="20" t="s">
        <v>90</v>
      </c>
      <c r="B60" s="70" t="s">
        <v>286</v>
      </c>
      <c r="C60" s="63" t="s">
        <v>213</v>
      </c>
      <c r="D60" s="63" t="s">
        <v>41</v>
      </c>
      <c r="E60" s="64" t="s">
        <v>287</v>
      </c>
      <c r="F60" s="17" t="s">
        <v>39</v>
      </c>
      <c r="G60" s="17" t="s">
        <v>39</v>
      </c>
      <c r="H60" s="17" t="s">
        <v>39</v>
      </c>
      <c r="I60" s="17" t="s">
        <v>39</v>
      </c>
      <c r="J60" s="17">
        <v>42158</v>
      </c>
      <c r="K60" s="17">
        <v>42165</v>
      </c>
      <c r="L60" s="17">
        <f t="shared" ref="L60" si="221">+K60</f>
        <v>42165</v>
      </c>
      <c r="M60" s="17">
        <f t="shared" ref="M60" si="222">+L60</f>
        <v>42165</v>
      </c>
      <c r="N60" s="17">
        <f t="shared" ref="N60" si="223">+M60</f>
        <v>42165</v>
      </c>
      <c r="O60" s="17">
        <f t="shared" ref="O60" si="224">+N60</f>
        <v>42165</v>
      </c>
      <c r="P60" s="17">
        <v>42158</v>
      </c>
      <c r="Q60" s="18">
        <f t="shared" ref="Q60" si="225">K60</f>
        <v>42165</v>
      </c>
      <c r="R60" s="18">
        <f t="shared" ref="R60" si="226">Q60</f>
        <v>42165</v>
      </c>
      <c r="S60" s="18">
        <f t="shared" ref="S60" si="227">R60</f>
        <v>42165</v>
      </c>
      <c r="T60" s="18">
        <v>42167</v>
      </c>
      <c r="U60" s="18">
        <f t="shared" ref="U60" si="228">T60</f>
        <v>42167</v>
      </c>
      <c r="V60" s="18">
        <v>42185</v>
      </c>
      <c r="W60" s="18">
        <f t="shared" ref="W60" si="229">V60</f>
        <v>42185</v>
      </c>
      <c r="X60" s="65"/>
      <c r="Y60" s="69" t="s">
        <v>288</v>
      </c>
      <c r="Z60" s="67">
        <v>235420</v>
      </c>
      <c r="AA60" s="68">
        <v>235420</v>
      </c>
      <c r="AB60" s="19"/>
      <c r="AC60" s="19"/>
    </row>
    <row r="61" spans="1:29" ht="176.25" customHeight="1">
      <c r="A61" s="20" t="s">
        <v>92</v>
      </c>
      <c r="B61" s="70" t="s">
        <v>289</v>
      </c>
      <c r="C61" s="63" t="s">
        <v>46</v>
      </c>
      <c r="D61" s="63" t="s">
        <v>41</v>
      </c>
      <c r="E61" s="64" t="s">
        <v>290</v>
      </c>
      <c r="F61" s="17" t="s">
        <v>39</v>
      </c>
      <c r="G61" s="17" t="s">
        <v>39</v>
      </c>
      <c r="H61" s="17" t="s">
        <v>39</v>
      </c>
      <c r="I61" s="17" t="s">
        <v>39</v>
      </c>
      <c r="J61" s="17">
        <v>42158</v>
      </c>
      <c r="K61" s="17">
        <v>42165</v>
      </c>
      <c r="L61" s="17">
        <f t="shared" ref="L61" si="230">+K61</f>
        <v>42165</v>
      </c>
      <c r="M61" s="17">
        <f t="shared" ref="M61" si="231">+L61</f>
        <v>42165</v>
      </c>
      <c r="N61" s="17">
        <f t="shared" ref="N61" si="232">+M61</f>
        <v>42165</v>
      </c>
      <c r="O61" s="17">
        <f t="shared" ref="O61" si="233">+N61</f>
        <v>42165</v>
      </c>
      <c r="P61" s="17">
        <v>42158</v>
      </c>
      <c r="Q61" s="18">
        <f t="shared" ref="Q61" si="234">K61</f>
        <v>42165</v>
      </c>
      <c r="R61" s="18">
        <f t="shared" ref="R61" si="235">Q61</f>
        <v>42165</v>
      </c>
      <c r="S61" s="18">
        <f t="shared" ref="S61" si="236">R61</f>
        <v>42165</v>
      </c>
      <c r="T61" s="18">
        <v>42167</v>
      </c>
      <c r="U61" s="18">
        <f t="shared" ref="U61" si="237">T61</f>
        <v>42167</v>
      </c>
      <c r="V61" s="18">
        <v>42185</v>
      </c>
      <c r="W61" s="18">
        <f t="shared" ref="W61" si="238">V61</f>
        <v>42185</v>
      </c>
      <c r="X61" s="65"/>
      <c r="Y61" s="69" t="s">
        <v>291</v>
      </c>
      <c r="Z61" s="67">
        <v>411510</v>
      </c>
      <c r="AA61" s="68">
        <v>411510</v>
      </c>
      <c r="AB61" s="19"/>
      <c r="AC61" s="19"/>
    </row>
    <row r="62" spans="1:29" ht="176.25" customHeight="1">
      <c r="A62" s="20" t="s">
        <v>93</v>
      </c>
      <c r="B62" s="70" t="s">
        <v>292</v>
      </c>
      <c r="C62" s="63" t="s">
        <v>213</v>
      </c>
      <c r="D62" s="63" t="s">
        <v>41</v>
      </c>
      <c r="E62" s="64" t="s">
        <v>168</v>
      </c>
      <c r="F62" s="17" t="s">
        <v>39</v>
      </c>
      <c r="G62" s="17" t="s">
        <v>39</v>
      </c>
      <c r="H62" s="17" t="s">
        <v>39</v>
      </c>
      <c r="I62" s="17" t="s">
        <v>39</v>
      </c>
      <c r="J62" s="17">
        <v>42158</v>
      </c>
      <c r="K62" s="17">
        <v>42165</v>
      </c>
      <c r="L62" s="17">
        <f t="shared" ref="L62:L63" si="239">+K62</f>
        <v>42165</v>
      </c>
      <c r="M62" s="17">
        <f t="shared" ref="M62:M63" si="240">+L62</f>
        <v>42165</v>
      </c>
      <c r="N62" s="17">
        <f t="shared" ref="N62:N63" si="241">+M62</f>
        <v>42165</v>
      </c>
      <c r="O62" s="17">
        <f t="shared" ref="O62:O63" si="242">+N62</f>
        <v>42165</v>
      </c>
      <c r="P62" s="17">
        <v>42158</v>
      </c>
      <c r="Q62" s="18">
        <f t="shared" ref="Q62:Q63" si="243">K62</f>
        <v>42165</v>
      </c>
      <c r="R62" s="18">
        <f t="shared" ref="R62:R63" si="244">Q62</f>
        <v>42165</v>
      </c>
      <c r="S62" s="18">
        <f t="shared" ref="S62:S63" si="245">R62</f>
        <v>42165</v>
      </c>
      <c r="T62" s="18">
        <v>42167</v>
      </c>
      <c r="U62" s="18">
        <f t="shared" ref="U62:U63" si="246">T62</f>
        <v>42167</v>
      </c>
      <c r="V62" s="18">
        <v>42185</v>
      </c>
      <c r="W62" s="18">
        <f t="shared" ref="W62:W63" si="247">V62</f>
        <v>42185</v>
      </c>
      <c r="X62" s="65"/>
      <c r="Y62" s="69" t="s">
        <v>293</v>
      </c>
      <c r="Z62" s="67">
        <v>216666.66</v>
      </c>
      <c r="AA62" s="68">
        <v>216666.66</v>
      </c>
      <c r="AB62" s="19"/>
      <c r="AC62" s="19"/>
    </row>
    <row r="63" spans="1:29" ht="176.25" customHeight="1">
      <c r="A63" s="20" t="s">
        <v>94</v>
      </c>
      <c r="B63" s="70" t="s">
        <v>153</v>
      </c>
      <c r="C63" s="63" t="s">
        <v>43</v>
      </c>
      <c r="D63" s="63" t="s">
        <v>38</v>
      </c>
      <c r="E63" s="64" t="s">
        <v>294</v>
      </c>
      <c r="F63" s="17" t="s">
        <v>39</v>
      </c>
      <c r="G63" s="17" t="s">
        <v>39</v>
      </c>
      <c r="H63" s="17" t="s">
        <v>39</v>
      </c>
      <c r="I63" s="17" t="s">
        <v>39</v>
      </c>
      <c r="J63" s="17">
        <v>42191</v>
      </c>
      <c r="K63" s="17">
        <v>42195</v>
      </c>
      <c r="L63" s="17">
        <f t="shared" si="239"/>
        <v>42195</v>
      </c>
      <c r="M63" s="17">
        <f t="shared" si="240"/>
        <v>42195</v>
      </c>
      <c r="N63" s="17">
        <f t="shared" si="241"/>
        <v>42195</v>
      </c>
      <c r="O63" s="17">
        <f t="shared" si="242"/>
        <v>42195</v>
      </c>
      <c r="P63" s="17">
        <v>42191</v>
      </c>
      <c r="Q63" s="18">
        <f t="shared" si="243"/>
        <v>42195</v>
      </c>
      <c r="R63" s="18">
        <f t="shared" si="244"/>
        <v>42195</v>
      </c>
      <c r="S63" s="18">
        <f t="shared" si="245"/>
        <v>42195</v>
      </c>
      <c r="T63" s="18">
        <v>42199</v>
      </c>
      <c r="U63" s="18">
        <f t="shared" si="246"/>
        <v>42199</v>
      </c>
      <c r="V63" s="18">
        <v>42216</v>
      </c>
      <c r="W63" s="18">
        <f t="shared" si="247"/>
        <v>42216</v>
      </c>
      <c r="X63" s="65"/>
      <c r="Y63" s="69" t="s">
        <v>294</v>
      </c>
      <c r="Z63" s="67">
        <v>40000</v>
      </c>
      <c r="AA63" s="68">
        <v>40000</v>
      </c>
      <c r="AB63" s="19"/>
      <c r="AC63" s="19"/>
    </row>
    <row r="64" spans="1:29" ht="176.25" customHeight="1">
      <c r="A64" s="20" t="s">
        <v>95</v>
      </c>
      <c r="B64" s="70" t="s">
        <v>148</v>
      </c>
      <c r="C64" s="63" t="s">
        <v>141</v>
      </c>
      <c r="D64" s="63" t="s">
        <v>38</v>
      </c>
      <c r="E64" s="64" t="s">
        <v>295</v>
      </c>
      <c r="F64" s="17" t="s">
        <v>39</v>
      </c>
      <c r="G64" s="17" t="s">
        <v>39</v>
      </c>
      <c r="H64" s="17" t="s">
        <v>39</v>
      </c>
      <c r="I64" s="17" t="s">
        <v>39</v>
      </c>
      <c r="J64" s="17">
        <v>42191</v>
      </c>
      <c r="K64" s="17">
        <v>42195</v>
      </c>
      <c r="L64" s="17">
        <f t="shared" ref="L64" si="248">+K64</f>
        <v>42195</v>
      </c>
      <c r="M64" s="17">
        <f t="shared" ref="M64" si="249">+L64</f>
        <v>42195</v>
      </c>
      <c r="N64" s="17">
        <f t="shared" ref="N64" si="250">+M64</f>
        <v>42195</v>
      </c>
      <c r="O64" s="17">
        <f t="shared" ref="O64" si="251">+N64</f>
        <v>42195</v>
      </c>
      <c r="P64" s="17">
        <v>42191</v>
      </c>
      <c r="Q64" s="18">
        <f t="shared" ref="Q64" si="252">K64</f>
        <v>42195</v>
      </c>
      <c r="R64" s="18">
        <f t="shared" ref="R64" si="253">Q64</f>
        <v>42195</v>
      </c>
      <c r="S64" s="18">
        <f t="shared" ref="S64" si="254">R64</f>
        <v>42195</v>
      </c>
      <c r="T64" s="18">
        <v>42199</v>
      </c>
      <c r="U64" s="18">
        <f t="shared" ref="U64" si="255">T64</f>
        <v>42199</v>
      </c>
      <c r="V64" s="18">
        <v>42216</v>
      </c>
      <c r="W64" s="18">
        <f t="shared" ref="W64" si="256">V64</f>
        <v>42216</v>
      </c>
      <c r="X64" s="65"/>
      <c r="Y64" s="69" t="s">
        <v>295</v>
      </c>
      <c r="Z64" s="67">
        <v>13938</v>
      </c>
      <c r="AA64" s="68">
        <v>13938</v>
      </c>
      <c r="AB64" s="19"/>
      <c r="AC64" s="19"/>
    </row>
    <row r="65" spans="1:29" ht="176.25" customHeight="1">
      <c r="A65" s="20" t="s">
        <v>96</v>
      </c>
      <c r="B65" s="70" t="s">
        <v>296</v>
      </c>
      <c r="C65" s="63" t="s">
        <v>46</v>
      </c>
      <c r="D65" s="63" t="s">
        <v>41</v>
      </c>
      <c r="E65" s="64" t="s">
        <v>297</v>
      </c>
      <c r="F65" s="17" t="s">
        <v>39</v>
      </c>
      <c r="G65" s="17" t="s">
        <v>39</v>
      </c>
      <c r="H65" s="17" t="s">
        <v>39</v>
      </c>
      <c r="I65" s="17" t="s">
        <v>39</v>
      </c>
      <c r="J65" s="17">
        <v>42191</v>
      </c>
      <c r="K65" s="17">
        <v>42195</v>
      </c>
      <c r="L65" s="17">
        <f t="shared" ref="L65" si="257">+K65</f>
        <v>42195</v>
      </c>
      <c r="M65" s="17">
        <f t="shared" ref="M65" si="258">+L65</f>
        <v>42195</v>
      </c>
      <c r="N65" s="17">
        <f t="shared" ref="N65" si="259">+M65</f>
        <v>42195</v>
      </c>
      <c r="O65" s="17">
        <f t="shared" ref="O65" si="260">+N65</f>
        <v>42195</v>
      </c>
      <c r="P65" s="17">
        <v>42191</v>
      </c>
      <c r="Q65" s="18">
        <f t="shared" ref="Q65" si="261">K65</f>
        <v>42195</v>
      </c>
      <c r="R65" s="18">
        <f t="shared" ref="R65" si="262">Q65</f>
        <v>42195</v>
      </c>
      <c r="S65" s="18">
        <f t="shared" ref="S65" si="263">R65</f>
        <v>42195</v>
      </c>
      <c r="T65" s="18">
        <v>42199</v>
      </c>
      <c r="U65" s="18">
        <f t="shared" ref="U65" si="264">T65</f>
        <v>42199</v>
      </c>
      <c r="V65" s="18">
        <v>42216</v>
      </c>
      <c r="W65" s="18">
        <f t="shared" ref="W65" si="265">V65</f>
        <v>42216</v>
      </c>
      <c r="X65" s="65"/>
      <c r="Y65" s="69" t="s">
        <v>298</v>
      </c>
      <c r="Z65" s="67">
        <v>200000</v>
      </c>
      <c r="AA65" s="68">
        <v>200000</v>
      </c>
      <c r="AB65" s="19"/>
      <c r="AC65" s="19"/>
    </row>
    <row r="66" spans="1:29" ht="176.25" customHeight="1">
      <c r="A66" s="20" t="s">
        <v>97</v>
      </c>
      <c r="B66" s="70" t="s">
        <v>299</v>
      </c>
      <c r="C66" s="63" t="s">
        <v>43</v>
      </c>
      <c r="D66" s="63" t="s">
        <v>300</v>
      </c>
      <c r="E66" s="64" t="s">
        <v>301</v>
      </c>
      <c r="F66" s="17" t="s">
        <v>39</v>
      </c>
      <c r="G66" s="17" t="s">
        <v>39</v>
      </c>
      <c r="H66" s="17" t="s">
        <v>39</v>
      </c>
      <c r="I66" s="17" t="s">
        <v>39</v>
      </c>
      <c r="J66" s="17">
        <v>42191</v>
      </c>
      <c r="K66" s="17">
        <v>42195</v>
      </c>
      <c r="L66" s="17">
        <f t="shared" ref="L66" si="266">+K66</f>
        <v>42195</v>
      </c>
      <c r="M66" s="17">
        <f t="shared" ref="M66" si="267">+L66</f>
        <v>42195</v>
      </c>
      <c r="N66" s="17">
        <f t="shared" ref="N66" si="268">+M66</f>
        <v>42195</v>
      </c>
      <c r="O66" s="17">
        <f t="shared" ref="O66" si="269">+N66</f>
        <v>42195</v>
      </c>
      <c r="P66" s="17">
        <v>42191</v>
      </c>
      <c r="Q66" s="18">
        <f t="shared" ref="Q66" si="270">K66</f>
        <v>42195</v>
      </c>
      <c r="R66" s="18">
        <f t="shared" ref="R66" si="271">Q66</f>
        <v>42195</v>
      </c>
      <c r="S66" s="18">
        <f t="shared" ref="S66" si="272">R66</f>
        <v>42195</v>
      </c>
      <c r="T66" s="18">
        <v>42199</v>
      </c>
      <c r="U66" s="18">
        <f t="shared" ref="U66" si="273">T66</f>
        <v>42199</v>
      </c>
      <c r="V66" s="18">
        <v>42216</v>
      </c>
      <c r="W66" s="18">
        <f t="shared" ref="W66" si="274">V66</f>
        <v>42216</v>
      </c>
      <c r="X66" s="65"/>
      <c r="Y66" s="69" t="s">
        <v>301</v>
      </c>
      <c r="Z66" s="67">
        <v>101500</v>
      </c>
      <c r="AA66" s="68">
        <v>101500</v>
      </c>
      <c r="AB66" s="19"/>
      <c r="AC66" s="19"/>
    </row>
    <row r="67" spans="1:29" ht="176.25" customHeight="1">
      <c r="A67" s="20" t="s">
        <v>99</v>
      </c>
      <c r="B67" s="70" t="s">
        <v>302</v>
      </c>
      <c r="C67" s="63" t="s">
        <v>213</v>
      </c>
      <c r="D67" s="63" t="s">
        <v>98</v>
      </c>
      <c r="E67" s="64" t="s">
        <v>144</v>
      </c>
      <c r="F67" s="17" t="s">
        <v>39</v>
      </c>
      <c r="G67" s="17" t="s">
        <v>39</v>
      </c>
      <c r="H67" s="17" t="s">
        <v>39</v>
      </c>
      <c r="I67" s="17" t="s">
        <v>39</v>
      </c>
      <c r="J67" s="17">
        <v>42191</v>
      </c>
      <c r="K67" s="17">
        <v>42195</v>
      </c>
      <c r="L67" s="17">
        <f t="shared" ref="L67" si="275">+K67</f>
        <v>42195</v>
      </c>
      <c r="M67" s="17">
        <f t="shared" ref="M67" si="276">+L67</f>
        <v>42195</v>
      </c>
      <c r="N67" s="17">
        <f t="shared" ref="N67" si="277">+M67</f>
        <v>42195</v>
      </c>
      <c r="O67" s="17">
        <f t="shared" ref="O67" si="278">+N67</f>
        <v>42195</v>
      </c>
      <c r="P67" s="17">
        <v>42191</v>
      </c>
      <c r="Q67" s="18">
        <f t="shared" ref="Q67" si="279">K67</f>
        <v>42195</v>
      </c>
      <c r="R67" s="18">
        <f t="shared" ref="R67" si="280">Q67</f>
        <v>42195</v>
      </c>
      <c r="S67" s="18">
        <f t="shared" ref="S67" si="281">R67</f>
        <v>42195</v>
      </c>
      <c r="T67" s="18">
        <v>42199</v>
      </c>
      <c r="U67" s="18">
        <f t="shared" ref="U67" si="282">T67</f>
        <v>42199</v>
      </c>
      <c r="V67" s="18">
        <v>42216</v>
      </c>
      <c r="W67" s="18">
        <f t="shared" ref="W67" si="283">V67</f>
        <v>42216</v>
      </c>
      <c r="X67" s="65"/>
      <c r="Y67" s="69" t="s">
        <v>303</v>
      </c>
      <c r="Z67" s="67">
        <v>200000</v>
      </c>
      <c r="AA67" s="68">
        <v>200000</v>
      </c>
      <c r="AB67" s="19"/>
      <c r="AC67" s="19"/>
    </row>
    <row r="68" spans="1:29" ht="176.25" customHeight="1">
      <c r="A68" s="20" t="s">
        <v>100</v>
      </c>
      <c r="B68" s="70" t="s">
        <v>304</v>
      </c>
      <c r="C68" s="63" t="s">
        <v>43</v>
      </c>
      <c r="D68" s="63" t="s">
        <v>147</v>
      </c>
      <c r="E68" s="64" t="s">
        <v>305</v>
      </c>
      <c r="F68" s="17" t="s">
        <v>39</v>
      </c>
      <c r="G68" s="17" t="s">
        <v>39</v>
      </c>
      <c r="H68" s="17" t="s">
        <v>39</v>
      </c>
      <c r="I68" s="17" t="s">
        <v>39</v>
      </c>
      <c r="J68" s="17">
        <v>42191</v>
      </c>
      <c r="K68" s="17">
        <v>42195</v>
      </c>
      <c r="L68" s="17">
        <f t="shared" ref="L68" si="284">+K68</f>
        <v>42195</v>
      </c>
      <c r="M68" s="17">
        <f t="shared" ref="M68" si="285">+L68</f>
        <v>42195</v>
      </c>
      <c r="N68" s="17">
        <f t="shared" ref="N68" si="286">+M68</f>
        <v>42195</v>
      </c>
      <c r="O68" s="17">
        <f t="shared" ref="O68" si="287">+N68</f>
        <v>42195</v>
      </c>
      <c r="P68" s="17">
        <v>42191</v>
      </c>
      <c r="Q68" s="18">
        <f t="shared" ref="Q68" si="288">K68</f>
        <v>42195</v>
      </c>
      <c r="R68" s="18">
        <f t="shared" ref="R68" si="289">Q68</f>
        <v>42195</v>
      </c>
      <c r="S68" s="18">
        <f t="shared" ref="S68" si="290">R68</f>
        <v>42195</v>
      </c>
      <c r="T68" s="18">
        <v>42199</v>
      </c>
      <c r="U68" s="18">
        <f t="shared" ref="U68" si="291">T68</f>
        <v>42199</v>
      </c>
      <c r="V68" s="18">
        <v>42216</v>
      </c>
      <c r="W68" s="18">
        <f t="shared" ref="W68" si="292">V68</f>
        <v>42216</v>
      </c>
      <c r="X68" s="65"/>
      <c r="Y68" s="69" t="s">
        <v>305</v>
      </c>
      <c r="Z68" s="67">
        <v>49500</v>
      </c>
      <c r="AA68" s="68">
        <v>49500</v>
      </c>
      <c r="AB68" s="19"/>
      <c r="AC68" s="19"/>
    </row>
    <row r="69" spans="1:29" ht="176.25" customHeight="1">
      <c r="A69" s="20" t="s">
        <v>101</v>
      </c>
      <c r="B69" s="70" t="s">
        <v>306</v>
      </c>
      <c r="C69" s="63" t="s">
        <v>43</v>
      </c>
      <c r="D69" s="63" t="s">
        <v>91</v>
      </c>
      <c r="E69" s="64" t="s">
        <v>307</v>
      </c>
      <c r="F69" s="17" t="s">
        <v>39</v>
      </c>
      <c r="G69" s="17" t="s">
        <v>39</v>
      </c>
      <c r="H69" s="17" t="s">
        <v>39</v>
      </c>
      <c r="I69" s="17" t="s">
        <v>39</v>
      </c>
      <c r="J69" s="17">
        <v>42191</v>
      </c>
      <c r="K69" s="17">
        <v>42195</v>
      </c>
      <c r="L69" s="17">
        <f t="shared" ref="L69" si="293">+K69</f>
        <v>42195</v>
      </c>
      <c r="M69" s="17">
        <f t="shared" ref="M69" si="294">+L69</f>
        <v>42195</v>
      </c>
      <c r="N69" s="17">
        <f t="shared" ref="N69:N92" si="295">+M69</f>
        <v>42195</v>
      </c>
      <c r="O69" s="17">
        <f t="shared" ref="O69" si="296">+N69</f>
        <v>42195</v>
      </c>
      <c r="P69" s="17">
        <v>42191</v>
      </c>
      <c r="Q69" s="18">
        <f t="shared" ref="Q69" si="297">K69</f>
        <v>42195</v>
      </c>
      <c r="R69" s="18">
        <f t="shared" ref="R69" si="298">Q69</f>
        <v>42195</v>
      </c>
      <c r="S69" s="18">
        <f t="shared" ref="S69" si="299">R69</f>
        <v>42195</v>
      </c>
      <c r="T69" s="18">
        <v>42199</v>
      </c>
      <c r="U69" s="18">
        <f t="shared" ref="U69" si="300">T69</f>
        <v>42199</v>
      </c>
      <c r="V69" s="18">
        <v>42216</v>
      </c>
      <c r="W69" s="18">
        <f t="shared" ref="W69" si="301">V69</f>
        <v>42216</v>
      </c>
      <c r="X69" s="65"/>
      <c r="Y69" s="69" t="s">
        <v>307</v>
      </c>
      <c r="Z69" s="67">
        <v>49500</v>
      </c>
      <c r="AA69" s="68">
        <v>49500</v>
      </c>
      <c r="AB69" s="19"/>
      <c r="AC69" s="19"/>
    </row>
    <row r="70" spans="1:29" ht="176.25" customHeight="1">
      <c r="A70" s="20" t="s">
        <v>102</v>
      </c>
      <c r="B70" s="70" t="s">
        <v>308</v>
      </c>
      <c r="C70" s="63" t="s">
        <v>213</v>
      </c>
      <c r="D70" s="63" t="s">
        <v>41</v>
      </c>
      <c r="E70" s="64" t="s">
        <v>145</v>
      </c>
      <c r="F70" s="17" t="s">
        <v>39</v>
      </c>
      <c r="G70" s="17" t="s">
        <v>39</v>
      </c>
      <c r="H70" s="17" t="s">
        <v>39</v>
      </c>
      <c r="I70" s="17" t="s">
        <v>39</v>
      </c>
      <c r="J70" s="17">
        <v>42191</v>
      </c>
      <c r="K70" s="17">
        <v>42195</v>
      </c>
      <c r="L70" s="17">
        <f t="shared" ref="L70" si="302">+K70</f>
        <v>42195</v>
      </c>
      <c r="M70" s="17">
        <f t="shared" ref="M70" si="303">+L70</f>
        <v>42195</v>
      </c>
      <c r="N70" s="17">
        <f t="shared" si="295"/>
        <v>42195</v>
      </c>
      <c r="O70" s="17">
        <f t="shared" ref="O70" si="304">+N70</f>
        <v>42195</v>
      </c>
      <c r="P70" s="17">
        <v>42191</v>
      </c>
      <c r="Q70" s="18">
        <f t="shared" ref="Q70" si="305">K70</f>
        <v>42195</v>
      </c>
      <c r="R70" s="18">
        <f t="shared" ref="R70" si="306">Q70</f>
        <v>42195</v>
      </c>
      <c r="S70" s="18">
        <f t="shared" ref="S70" si="307">R70</f>
        <v>42195</v>
      </c>
      <c r="T70" s="18">
        <v>42199</v>
      </c>
      <c r="U70" s="18">
        <f t="shared" ref="U70" si="308">T70</f>
        <v>42199</v>
      </c>
      <c r="V70" s="18">
        <v>42216</v>
      </c>
      <c r="W70" s="18">
        <f t="shared" ref="W70" si="309">V70</f>
        <v>42216</v>
      </c>
      <c r="X70" s="65"/>
      <c r="Y70" s="69" t="s">
        <v>309</v>
      </c>
      <c r="Z70" s="67">
        <v>222670</v>
      </c>
      <c r="AA70" s="68">
        <v>222670</v>
      </c>
      <c r="AB70" s="19"/>
      <c r="AC70" s="19"/>
    </row>
    <row r="71" spans="1:29" ht="176.25" customHeight="1">
      <c r="A71" s="20" t="s">
        <v>103</v>
      </c>
      <c r="B71" s="70" t="s">
        <v>310</v>
      </c>
      <c r="C71" s="63" t="s">
        <v>213</v>
      </c>
      <c r="D71" s="63" t="s">
        <v>41</v>
      </c>
      <c r="E71" s="64" t="s">
        <v>311</v>
      </c>
      <c r="F71" s="17" t="s">
        <v>39</v>
      </c>
      <c r="G71" s="17" t="s">
        <v>39</v>
      </c>
      <c r="H71" s="17" t="s">
        <v>39</v>
      </c>
      <c r="I71" s="17" t="s">
        <v>39</v>
      </c>
      <c r="J71" s="17">
        <v>42191</v>
      </c>
      <c r="K71" s="17">
        <v>42195</v>
      </c>
      <c r="L71" s="17">
        <f t="shared" ref="L71" si="310">+K71</f>
        <v>42195</v>
      </c>
      <c r="M71" s="17">
        <f t="shared" ref="M71" si="311">+L71</f>
        <v>42195</v>
      </c>
      <c r="N71" s="17">
        <f t="shared" si="295"/>
        <v>42195</v>
      </c>
      <c r="O71" s="17">
        <f t="shared" ref="O71" si="312">+N71</f>
        <v>42195</v>
      </c>
      <c r="P71" s="17">
        <v>42191</v>
      </c>
      <c r="Q71" s="18">
        <f t="shared" ref="Q71" si="313">K71</f>
        <v>42195</v>
      </c>
      <c r="R71" s="18">
        <f t="shared" ref="R71" si="314">Q71</f>
        <v>42195</v>
      </c>
      <c r="S71" s="18">
        <f t="shared" ref="S71" si="315">R71</f>
        <v>42195</v>
      </c>
      <c r="T71" s="18">
        <v>42199</v>
      </c>
      <c r="U71" s="18">
        <f t="shared" ref="U71" si="316">T71</f>
        <v>42199</v>
      </c>
      <c r="V71" s="18">
        <v>42216</v>
      </c>
      <c r="W71" s="18">
        <f t="shared" ref="W71" si="317">V71</f>
        <v>42216</v>
      </c>
      <c r="X71" s="65"/>
      <c r="Y71" s="69" t="s">
        <v>312</v>
      </c>
      <c r="Z71" s="67">
        <v>465315</v>
      </c>
      <c r="AA71" s="68">
        <v>465315</v>
      </c>
      <c r="AB71" s="19"/>
      <c r="AC71" s="19"/>
    </row>
    <row r="72" spans="1:29" ht="176.25" customHeight="1">
      <c r="A72" s="20" t="s">
        <v>104</v>
      </c>
      <c r="B72" s="70" t="s">
        <v>313</v>
      </c>
      <c r="C72" s="63" t="s">
        <v>213</v>
      </c>
      <c r="D72" s="63" t="s">
        <v>41</v>
      </c>
      <c r="E72" s="64" t="s">
        <v>314</v>
      </c>
      <c r="F72" s="17" t="s">
        <v>39</v>
      </c>
      <c r="G72" s="17" t="s">
        <v>39</v>
      </c>
      <c r="H72" s="17" t="s">
        <v>39</v>
      </c>
      <c r="I72" s="17" t="s">
        <v>39</v>
      </c>
      <c r="J72" s="17">
        <v>42191</v>
      </c>
      <c r="K72" s="17">
        <v>42195</v>
      </c>
      <c r="L72" s="17">
        <f t="shared" ref="L72" si="318">+K72</f>
        <v>42195</v>
      </c>
      <c r="M72" s="17">
        <f t="shared" ref="M72" si="319">+L72</f>
        <v>42195</v>
      </c>
      <c r="N72" s="17">
        <f t="shared" si="295"/>
        <v>42195</v>
      </c>
      <c r="O72" s="17">
        <f t="shared" ref="O72" si="320">+N72</f>
        <v>42195</v>
      </c>
      <c r="P72" s="17">
        <v>42191</v>
      </c>
      <c r="Q72" s="18">
        <f t="shared" ref="Q72" si="321">K72</f>
        <v>42195</v>
      </c>
      <c r="R72" s="18">
        <f t="shared" ref="R72" si="322">Q72</f>
        <v>42195</v>
      </c>
      <c r="S72" s="18">
        <f t="shared" ref="S72" si="323">R72</f>
        <v>42195</v>
      </c>
      <c r="T72" s="18">
        <v>42199</v>
      </c>
      <c r="U72" s="18">
        <f t="shared" ref="U72" si="324">T72</f>
        <v>42199</v>
      </c>
      <c r="V72" s="18">
        <v>42216</v>
      </c>
      <c r="W72" s="18">
        <f t="shared" ref="W72" si="325">V72</f>
        <v>42216</v>
      </c>
      <c r="X72" s="65"/>
      <c r="Y72" s="69" t="s">
        <v>315</v>
      </c>
      <c r="Z72" s="67">
        <v>430790</v>
      </c>
      <c r="AA72" s="68">
        <v>430790</v>
      </c>
      <c r="AB72" s="19"/>
      <c r="AC72" s="19"/>
    </row>
    <row r="73" spans="1:29" ht="176.25" customHeight="1">
      <c r="A73" s="20" t="s">
        <v>105</v>
      </c>
      <c r="B73" s="70" t="s">
        <v>316</v>
      </c>
      <c r="C73" s="63" t="s">
        <v>213</v>
      </c>
      <c r="D73" s="63" t="s">
        <v>41</v>
      </c>
      <c r="E73" s="64" t="s">
        <v>317</v>
      </c>
      <c r="F73" s="17" t="s">
        <v>39</v>
      </c>
      <c r="G73" s="17" t="s">
        <v>39</v>
      </c>
      <c r="H73" s="17" t="s">
        <v>39</v>
      </c>
      <c r="I73" s="17" t="s">
        <v>39</v>
      </c>
      <c r="J73" s="17">
        <v>42191</v>
      </c>
      <c r="K73" s="17">
        <v>42195</v>
      </c>
      <c r="L73" s="17">
        <f t="shared" ref="L73:L74" si="326">+K73</f>
        <v>42195</v>
      </c>
      <c r="M73" s="17">
        <f t="shared" ref="M73:M74" si="327">+L73</f>
        <v>42195</v>
      </c>
      <c r="N73" s="17">
        <f t="shared" si="295"/>
        <v>42195</v>
      </c>
      <c r="O73" s="17">
        <f t="shared" ref="O73:O74" si="328">+N73</f>
        <v>42195</v>
      </c>
      <c r="P73" s="17">
        <v>42191</v>
      </c>
      <c r="Q73" s="18">
        <f t="shared" ref="Q73:Q74" si="329">K73</f>
        <v>42195</v>
      </c>
      <c r="R73" s="18">
        <f t="shared" ref="R73:R74" si="330">Q73</f>
        <v>42195</v>
      </c>
      <c r="S73" s="18">
        <f t="shared" ref="S73:S74" si="331">R73</f>
        <v>42195</v>
      </c>
      <c r="T73" s="18">
        <v>42199</v>
      </c>
      <c r="U73" s="18">
        <f t="shared" ref="U73:U74" si="332">T73</f>
        <v>42199</v>
      </c>
      <c r="V73" s="18">
        <v>42216</v>
      </c>
      <c r="W73" s="18">
        <f t="shared" ref="W73:W74" si="333">V73</f>
        <v>42216</v>
      </c>
      <c r="X73" s="65"/>
      <c r="Y73" s="69" t="s">
        <v>318</v>
      </c>
      <c r="Z73" s="67">
        <v>216666.66</v>
      </c>
      <c r="AA73" s="68">
        <v>216666.66</v>
      </c>
      <c r="AB73" s="19"/>
      <c r="AC73" s="19"/>
    </row>
    <row r="74" spans="1:29" ht="176.25" customHeight="1">
      <c r="A74" s="20" t="s">
        <v>106</v>
      </c>
      <c r="B74" s="70" t="s">
        <v>319</v>
      </c>
      <c r="C74" s="63" t="s">
        <v>43</v>
      </c>
      <c r="D74" s="63" t="s">
        <v>98</v>
      </c>
      <c r="E74" s="64" t="s">
        <v>320</v>
      </c>
      <c r="F74" s="17" t="s">
        <v>39</v>
      </c>
      <c r="G74" s="17" t="s">
        <v>39</v>
      </c>
      <c r="H74" s="17" t="s">
        <v>39</v>
      </c>
      <c r="I74" s="17" t="s">
        <v>39</v>
      </c>
      <c r="J74" s="17">
        <v>42226</v>
      </c>
      <c r="K74" s="17">
        <v>42230</v>
      </c>
      <c r="L74" s="17">
        <f t="shared" si="326"/>
        <v>42230</v>
      </c>
      <c r="M74" s="17">
        <f t="shared" si="327"/>
        <v>42230</v>
      </c>
      <c r="N74" s="17">
        <f t="shared" si="295"/>
        <v>42230</v>
      </c>
      <c r="O74" s="17">
        <f t="shared" si="328"/>
        <v>42230</v>
      </c>
      <c r="P74" s="17">
        <v>42226</v>
      </c>
      <c r="Q74" s="18">
        <f t="shared" si="329"/>
        <v>42230</v>
      </c>
      <c r="R74" s="18">
        <f t="shared" si="330"/>
        <v>42230</v>
      </c>
      <c r="S74" s="18">
        <f t="shared" si="331"/>
        <v>42230</v>
      </c>
      <c r="T74" s="18">
        <v>42235</v>
      </c>
      <c r="U74" s="18">
        <f t="shared" si="332"/>
        <v>42235</v>
      </c>
      <c r="V74" s="18">
        <v>42247</v>
      </c>
      <c r="W74" s="18">
        <f t="shared" si="333"/>
        <v>42247</v>
      </c>
      <c r="X74" s="65"/>
      <c r="Y74" s="69" t="s">
        <v>320</v>
      </c>
      <c r="Z74" s="67">
        <v>120000</v>
      </c>
      <c r="AA74" s="68">
        <v>120000</v>
      </c>
      <c r="AB74" s="19"/>
      <c r="AC74" s="19"/>
    </row>
    <row r="75" spans="1:29" ht="176.25" customHeight="1">
      <c r="A75" s="20" t="s">
        <v>107</v>
      </c>
      <c r="B75" s="70" t="s">
        <v>302</v>
      </c>
      <c r="C75" s="63" t="s">
        <v>321</v>
      </c>
      <c r="D75" s="63" t="s">
        <v>91</v>
      </c>
      <c r="E75" s="64" t="s">
        <v>149</v>
      </c>
      <c r="F75" s="17" t="s">
        <v>39</v>
      </c>
      <c r="G75" s="17" t="s">
        <v>39</v>
      </c>
      <c r="H75" s="17" t="s">
        <v>39</v>
      </c>
      <c r="I75" s="17" t="s">
        <v>39</v>
      </c>
      <c r="J75" s="17">
        <v>42226</v>
      </c>
      <c r="K75" s="17">
        <v>42230</v>
      </c>
      <c r="L75" s="17">
        <f t="shared" ref="L75" si="334">+K75</f>
        <v>42230</v>
      </c>
      <c r="M75" s="17">
        <f t="shared" ref="M75" si="335">+L75</f>
        <v>42230</v>
      </c>
      <c r="N75" s="17">
        <f t="shared" si="295"/>
        <v>42230</v>
      </c>
      <c r="O75" s="17">
        <f t="shared" ref="O75" si="336">+N75</f>
        <v>42230</v>
      </c>
      <c r="P75" s="17">
        <v>42226</v>
      </c>
      <c r="Q75" s="18">
        <f t="shared" ref="Q75" si="337">K75</f>
        <v>42230</v>
      </c>
      <c r="R75" s="18">
        <f t="shared" ref="R75" si="338">Q75</f>
        <v>42230</v>
      </c>
      <c r="S75" s="18">
        <f t="shared" ref="S75" si="339">R75</f>
        <v>42230</v>
      </c>
      <c r="T75" s="18">
        <v>42235</v>
      </c>
      <c r="U75" s="18">
        <f t="shared" ref="U75" si="340">T75</f>
        <v>42235</v>
      </c>
      <c r="V75" s="18">
        <v>42247</v>
      </c>
      <c r="W75" s="18">
        <f t="shared" ref="W75" si="341">V75</f>
        <v>42247</v>
      </c>
      <c r="X75" s="65"/>
      <c r="Y75" s="69" t="s">
        <v>322</v>
      </c>
      <c r="Z75" s="67">
        <v>325000</v>
      </c>
      <c r="AA75" s="68">
        <v>325000</v>
      </c>
      <c r="AB75" s="19"/>
      <c r="AC75" s="19"/>
    </row>
    <row r="76" spans="1:29" ht="176.25" customHeight="1">
      <c r="A76" s="20" t="s">
        <v>108</v>
      </c>
      <c r="B76" s="70" t="s">
        <v>323</v>
      </c>
      <c r="C76" s="63" t="s">
        <v>43</v>
      </c>
      <c r="D76" s="63" t="s">
        <v>91</v>
      </c>
      <c r="E76" s="64" t="s">
        <v>324</v>
      </c>
      <c r="F76" s="17" t="s">
        <v>39</v>
      </c>
      <c r="G76" s="17" t="s">
        <v>39</v>
      </c>
      <c r="H76" s="17" t="s">
        <v>39</v>
      </c>
      <c r="I76" s="17" t="s">
        <v>39</v>
      </c>
      <c r="J76" s="17">
        <v>42226</v>
      </c>
      <c r="K76" s="17">
        <v>42230</v>
      </c>
      <c r="L76" s="17">
        <f t="shared" ref="L76" si="342">+K76</f>
        <v>42230</v>
      </c>
      <c r="M76" s="17">
        <f t="shared" ref="M76" si="343">+L76</f>
        <v>42230</v>
      </c>
      <c r="N76" s="17">
        <f t="shared" si="295"/>
        <v>42230</v>
      </c>
      <c r="O76" s="17">
        <f t="shared" ref="O76" si="344">+N76</f>
        <v>42230</v>
      </c>
      <c r="P76" s="17">
        <v>42226</v>
      </c>
      <c r="Q76" s="18">
        <f t="shared" ref="Q76" si="345">K76</f>
        <v>42230</v>
      </c>
      <c r="R76" s="18">
        <f t="shared" ref="R76" si="346">Q76</f>
        <v>42230</v>
      </c>
      <c r="S76" s="18">
        <f t="shared" ref="S76" si="347">R76</f>
        <v>42230</v>
      </c>
      <c r="T76" s="18">
        <v>42235</v>
      </c>
      <c r="U76" s="18">
        <f t="shared" ref="U76" si="348">T76</f>
        <v>42235</v>
      </c>
      <c r="V76" s="18">
        <v>42247</v>
      </c>
      <c r="W76" s="18">
        <f t="shared" ref="W76" si="349">V76</f>
        <v>42247</v>
      </c>
      <c r="X76" s="65"/>
      <c r="Y76" s="69" t="s">
        <v>324</v>
      </c>
      <c r="Z76" s="67">
        <v>175000</v>
      </c>
      <c r="AA76" s="68">
        <v>175000</v>
      </c>
      <c r="AB76" s="19"/>
      <c r="AC76" s="19"/>
    </row>
    <row r="77" spans="1:29" ht="176.25" customHeight="1">
      <c r="A77" s="20" t="s">
        <v>109</v>
      </c>
      <c r="B77" s="70" t="s">
        <v>325</v>
      </c>
      <c r="C77" s="63" t="s">
        <v>213</v>
      </c>
      <c r="D77" s="63" t="s">
        <v>41</v>
      </c>
      <c r="E77" s="64" t="s">
        <v>150</v>
      </c>
      <c r="F77" s="17" t="s">
        <v>39</v>
      </c>
      <c r="G77" s="17" t="s">
        <v>39</v>
      </c>
      <c r="H77" s="17" t="s">
        <v>39</v>
      </c>
      <c r="I77" s="17" t="s">
        <v>39</v>
      </c>
      <c r="J77" s="17">
        <v>42226</v>
      </c>
      <c r="K77" s="17">
        <v>42230</v>
      </c>
      <c r="L77" s="17">
        <f t="shared" ref="L77" si="350">+K77</f>
        <v>42230</v>
      </c>
      <c r="M77" s="17">
        <f t="shared" ref="M77" si="351">+L77</f>
        <v>42230</v>
      </c>
      <c r="N77" s="17">
        <f t="shared" si="295"/>
        <v>42230</v>
      </c>
      <c r="O77" s="17">
        <f t="shared" ref="O77" si="352">+N77</f>
        <v>42230</v>
      </c>
      <c r="P77" s="17">
        <v>42226</v>
      </c>
      <c r="Q77" s="18">
        <f t="shared" ref="Q77" si="353">K77</f>
        <v>42230</v>
      </c>
      <c r="R77" s="18">
        <f t="shared" ref="R77" si="354">Q77</f>
        <v>42230</v>
      </c>
      <c r="S77" s="18">
        <f t="shared" ref="S77" si="355">R77</f>
        <v>42230</v>
      </c>
      <c r="T77" s="18">
        <v>42235</v>
      </c>
      <c r="U77" s="18">
        <f t="shared" ref="U77" si="356">T77</f>
        <v>42235</v>
      </c>
      <c r="V77" s="18">
        <v>42247</v>
      </c>
      <c r="W77" s="18">
        <f t="shared" ref="W77" si="357">V77</f>
        <v>42247</v>
      </c>
      <c r="X77" s="65"/>
      <c r="Y77" s="69" t="s">
        <v>326</v>
      </c>
      <c r="Z77" s="67">
        <v>470000</v>
      </c>
      <c r="AA77" s="68">
        <v>470000</v>
      </c>
      <c r="AB77" s="19"/>
      <c r="AC77" s="19"/>
    </row>
    <row r="78" spans="1:29" ht="176.25" customHeight="1">
      <c r="A78" s="20" t="s">
        <v>110</v>
      </c>
      <c r="B78" s="70" t="s">
        <v>327</v>
      </c>
      <c r="C78" s="63" t="s">
        <v>213</v>
      </c>
      <c r="D78" s="63" t="s">
        <v>41</v>
      </c>
      <c r="E78" s="64" t="s">
        <v>328</v>
      </c>
      <c r="F78" s="17" t="s">
        <v>39</v>
      </c>
      <c r="G78" s="17" t="s">
        <v>39</v>
      </c>
      <c r="H78" s="17" t="s">
        <v>39</v>
      </c>
      <c r="I78" s="17" t="s">
        <v>39</v>
      </c>
      <c r="J78" s="17">
        <v>42226</v>
      </c>
      <c r="K78" s="17">
        <v>42230</v>
      </c>
      <c r="L78" s="17">
        <f t="shared" ref="L78" si="358">+K78</f>
        <v>42230</v>
      </c>
      <c r="M78" s="17">
        <f t="shared" ref="M78" si="359">+L78</f>
        <v>42230</v>
      </c>
      <c r="N78" s="17">
        <f t="shared" si="295"/>
        <v>42230</v>
      </c>
      <c r="O78" s="17">
        <f t="shared" ref="O78" si="360">+N78</f>
        <v>42230</v>
      </c>
      <c r="P78" s="17">
        <v>42226</v>
      </c>
      <c r="Q78" s="18">
        <f t="shared" ref="Q78" si="361">K78</f>
        <v>42230</v>
      </c>
      <c r="R78" s="18">
        <f t="shared" ref="R78" si="362">Q78</f>
        <v>42230</v>
      </c>
      <c r="S78" s="18">
        <f t="shared" ref="S78" si="363">R78</f>
        <v>42230</v>
      </c>
      <c r="T78" s="18">
        <v>42235</v>
      </c>
      <c r="U78" s="18">
        <f t="shared" ref="U78" si="364">T78</f>
        <v>42235</v>
      </c>
      <c r="V78" s="18">
        <v>42247</v>
      </c>
      <c r="W78" s="18">
        <f t="shared" ref="W78" si="365">V78</f>
        <v>42247</v>
      </c>
      <c r="X78" s="65"/>
      <c r="Y78" s="69" t="s">
        <v>329</v>
      </c>
      <c r="Z78" s="67">
        <v>345678</v>
      </c>
      <c r="AA78" s="68">
        <v>345678</v>
      </c>
      <c r="AB78" s="19"/>
      <c r="AC78" s="19"/>
    </row>
    <row r="79" spans="1:29" ht="176.25" customHeight="1">
      <c r="A79" s="20" t="s">
        <v>154</v>
      </c>
      <c r="B79" s="70" t="s">
        <v>330</v>
      </c>
      <c r="C79" s="63" t="s">
        <v>213</v>
      </c>
      <c r="D79" s="63" t="s">
        <v>41</v>
      </c>
      <c r="E79" s="64" t="s">
        <v>151</v>
      </c>
      <c r="F79" s="17" t="s">
        <v>39</v>
      </c>
      <c r="G79" s="17" t="s">
        <v>39</v>
      </c>
      <c r="H79" s="17" t="s">
        <v>39</v>
      </c>
      <c r="I79" s="17" t="s">
        <v>39</v>
      </c>
      <c r="J79" s="17">
        <v>42226</v>
      </c>
      <c r="K79" s="17">
        <v>42230</v>
      </c>
      <c r="L79" s="17">
        <f t="shared" ref="L79:L80" si="366">+K79</f>
        <v>42230</v>
      </c>
      <c r="M79" s="17">
        <f t="shared" ref="M79:M80" si="367">+L79</f>
        <v>42230</v>
      </c>
      <c r="N79" s="17">
        <f t="shared" si="295"/>
        <v>42230</v>
      </c>
      <c r="O79" s="17">
        <f t="shared" ref="O79:O80" si="368">+N79</f>
        <v>42230</v>
      </c>
      <c r="P79" s="17">
        <v>42226</v>
      </c>
      <c r="Q79" s="18">
        <f t="shared" ref="Q79:Q80" si="369">K79</f>
        <v>42230</v>
      </c>
      <c r="R79" s="18">
        <f t="shared" ref="R79:R80" si="370">Q79</f>
        <v>42230</v>
      </c>
      <c r="S79" s="18">
        <f t="shared" ref="S79:S80" si="371">R79</f>
        <v>42230</v>
      </c>
      <c r="T79" s="18">
        <v>42235</v>
      </c>
      <c r="U79" s="18">
        <f t="shared" ref="U79:U80" si="372">T79</f>
        <v>42235</v>
      </c>
      <c r="V79" s="18">
        <v>42247</v>
      </c>
      <c r="W79" s="18">
        <f t="shared" ref="W79:W80" si="373">V79</f>
        <v>42247</v>
      </c>
      <c r="X79" s="65"/>
      <c r="Y79" s="69" t="s">
        <v>331</v>
      </c>
      <c r="Z79" s="67">
        <v>216666.66</v>
      </c>
      <c r="AA79" s="68">
        <v>216666.66</v>
      </c>
      <c r="AB79" s="19"/>
      <c r="AC79" s="19"/>
    </row>
    <row r="80" spans="1:29" ht="164.25" customHeight="1">
      <c r="A80" s="20" t="s">
        <v>155</v>
      </c>
      <c r="B80" s="70" t="s">
        <v>296</v>
      </c>
      <c r="C80" s="63" t="s">
        <v>43</v>
      </c>
      <c r="D80" s="63" t="s">
        <v>98</v>
      </c>
      <c r="E80" s="64" t="s">
        <v>332</v>
      </c>
      <c r="F80" s="17" t="s">
        <v>39</v>
      </c>
      <c r="G80" s="17" t="s">
        <v>39</v>
      </c>
      <c r="H80" s="17" t="s">
        <v>39</v>
      </c>
      <c r="I80" s="17" t="s">
        <v>39</v>
      </c>
      <c r="J80" s="17">
        <v>42251</v>
      </c>
      <c r="K80" s="17">
        <v>42258</v>
      </c>
      <c r="L80" s="17">
        <f t="shared" si="366"/>
        <v>42258</v>
      </c>
      <c r="M80" s="17">
        <f t="shared" si="367"/>
        <v>42258</v>
      </c>
      <c r="N80" s="17">
        <f t="shared" si="295"/>
        <v>42258</v>
      </c>
      <c r="O80" s="17">
        <f t="shared" si="368"/>
        <v>42258</v>
      </c>
      <c r="P80" s="17">
        <v>42251</v>
      </c>
      <c r="Q80" s="18">
        <f t="shared" si="369"/>
        <v>42258</v>
      </c>
      <c r="R80" s="18">
        <f t="shared" si="370"/>
        <v>42258</v>
      </c>
      <c r="S80" s="18">
        <f t="shared" si="371"/>
        <v>42258</v>
      </c>
      <c r="T80" s="18">
        <v>42265</v>
      </c>
      <c r="U80" s="18">
        <f t="shared" si="372"/>
        <v>42265</v>
      </c>
      <c r="V80" s="18">
        <v>42277</v>
      </c>
      <c r="W80" s="18">
        <f t="shared" si="373"/>
        <v>42277</v>
      </c>
      <c r="X80" s="65"/>
      <c r="Y80" s="69" t="s">
        <v>332</v>
      </c>
      <c r="Z80" s="67">
        <v>100000</v>
      </c>
      <c r="AA80" s="68">
        <v>100000</v>
      </c>
      <c r="AB80" s="19"/>
      <c r="AC80" s="19"/>
    </row>
    <row r="81" spans="1:29" ht="134.25" customHeight="1">
      <c r="A81" s="20" t="s">
        <v>156</v>
      </c>
      <c r="B81" s="70" t="s">
        <v>337</v>
      </c>
      <c r="C81" s="63" t="s">
        <v>46</v>
      </c>
      <c r="D81" s="63" t="s">
        <v>41</v>
      </c>
      <c r="E81" s="64" t="s">
        <v>333</v>
      </c>
      <c r="F81" s="17" t="s">
        <v>39</v>
      </c>
      <c r="G81" s="17" t="s">
        <v>39</v>
      </c>
      <c r="H81" s="17" t="s">
        <v>39</v>
      </c>
      <c r="I81" s="17" t="s">
        <v>39</v>
      </c>
      <c r="J81" s="17">
        <v>42251</v>
      </c>
      <c r="K81" s="17">
        <v>42258</v>
      </c>
      <c r="L81" s="17">
        <f t="shared" ref="L81" si="374">+K81</f>
        <v>42258</v>
      </c>
      <c r="M81" s="17">
        <f t="shared" ref="M81" si="375">+L81</f>
        <v>42258</v>
      </c>
      <c r="N81" s="17">
        <f t="shared" si="295"/>
        <v>42258</v>
      </c>
      <c r="O81" s="17">
        <f t="shared" ref="O81" si="376">+N81</f>
        <v>42258</v>
      </c>
      <c r="P81" s="17">
        <v>42251</v>
      </c>
      <c r="Q81" s="18">
        <f t="shared" ref="Q81" si="377">K81</f>
        <v>42258</v>
      </c>
      <c r="R81" s="18">
        <f t="shared" ref="R81" si="378">Q81</f>
        <v>42258</v>
      </c>
      <c r="S81" s="18">
        <f t="shared" ref="S81" si="379">R81</f>
        <v>42258</v>
      </c>
      <c r="T81" s="18">
        <v>42265</v>
      </c>
      <c r="U81" s="18">
        <f t="shared" ref="U81" si="380">T81</f>
        <v>42265</v>
      </c>
      <c r="V81" s="18">
        <v>42277</v>
      </c>
      <c r="W81" s="18">
        <f t="shared" ref="W81" si="381">V81</f>
        <v>42277</v>
      </c>
      <c r="X81" s="65"/>
      <c r="Y81" s="69" t="s">
        <v>334</v>
      </c>
      <c r="Z81" s="67">
        <v>440097</v>
      </c>
      <c r="AA81" s="68">
        <f t="shared" si="139"/>
        <v>440097</v>
      </c>
      <c r="AB81" s="19"/>
      <c r="AC81" s="19"/>
    </row>
    <row r="82" spans="1:29" ht="132.75" customHeight="1">
      <c r="A82" s="20" t="s">
        <v>157</v>
      </c>
      <c r="B82" s="71" t="s">
        <v>338</v>
      </c>
      <c r="C82" s="63" t="s">
        <v>213</v>
      </c>
      <c r="D82" s="63" t="s">
        <v>300</v>
      </c>
      <c r="E82" s="64" t="s">
        <v>335</v>
      </c>
      <c r="F82" s="17" t="s">
        <v>39</v>
      </c>
      <c r="G82" s="17" t="s">
        <v>39</v>
      </c>
      <c r="H82" s="17" t="s">
        <v>39</v>
      </c>
      <c r="I82" s="17" t="s">
        <v>39</v>
      </c>
      <c r="J82" s="17">
        <v>42251</v>
      </c>
      <c r="K82" s="17">
        <v>42258</v>
      </c>
      <c r="L82" s="17">
        <f t="shared" ref="L82" si="382">+K82</f>
        <v>42258</v>
      </c>
      <c r="M82" s="17">
        <f t="shared" ref="M82" si="383">+L82</f>
        <v>42258</v>
      </c>
      <c r="N82" s="17">
        <f t="shared" si="295"/>
        <v>42258</v>
      </c>
      <c r="O82" s="17">
        <f t="shared" ref="O82" si="384">+N82</f>
        <v>42258</v>
      </c>
      <c r="P82" s="17">
        <v>42251</v>
      </c>
      <c r="Q82" s="18">
        <f t="shared" ref="Q82" si="385">K82</f>
        <v>42258</v>
      </c>
      <c r="R82" s="18">
        <f t="shared" ref="R82" si="386">Q82</f>
        <v>42258</v>
      </c>
      <c r="S82" s="18">
        <f t="shared" ref="S82" si="387">R82</f>
        <v>42258</v>
      </c>
      <c r="T82" s="18">
        <v>42265</v>
      </c>
      <c r="U82" s="18">
        <f t="shared" ref="U82" si="388">T82</f>
        <v>42265</v>
      </c>
      <c r="V82" s="18">
        <v>42277</v>
      </c>
      <c r="W82" s="18">
        <f t="shared" ref="W82" si="389">V82</f>
        <v>42277</v>
      </c>
      <c r="X82" s="65"/>
      <c r="Y82" s="69" t="s">
        <v>336</v>
      </c>
      <c r="Z82" s="67">
        <v>340000</v>
      </c>
      <c r="AA82" s="68">
        <v>340000</v>
      </c>
      <c r="AB82" s="19"/>
      <c r="AC82" s="19"/>
    </row>
    <row r="83" spans="1:29" ht="132.75" customHeight="1">
      <c r="A83" s="20" t="s">
        <v>158</v>
      </c>
      <c r="B83" s="71" t="s">
        <v>339</v>
      </c>
      <c r="C83" s="63" t="s">
        <v>213</v>
      </c>
      <c r="D83" s="63" t="s">
        <v>41</v>
      </c>
      <c r="E83" s="64" t="s">
        <v>152</v>
      </c>
      <c r="F83" s="17" t="s">
        <v>39</v>
      </c>
      <c r="G83" s="17" t="s">
        <v>39</v>
      </c>
      <c r="H83" s="17" t="s">
        <v>39</v>
      </c>
      <c r="I83" s="17" t="s">
        <v>39</v>
      </c>
      <c r="J83" s="17">
        <v>42251</v>
      </c>
      <c r="K83" s="17">
        <v>42258</v>
      </c>
      <c r="L83" s="17">
        <f t="shared" ref="L83" si="390">+K83</f>
        <v>42258</v>
      </c>
      <c r="M83" s="17">
        <f t="shared" ref="M83" si="391">+L83</f>
        <v>42258</v>
      </c>
      <c r="N83" s="17">
        <f t="shared" si="295"/>
        <v>42258</v>
      </c>
      <c r="O83" s="17">
        <f t="shared" ref="O83" si="392">+N83</f>
        <v>42258</v>
      </c>
      <c r="P83" s="17">
        <v>42251</v>
      </c>
      <c r="Q83" s="18">
        <f t="shared" ref="Q83" si="393">K83</f>
        <v>42258</v>
      </c>
      <c r="R83" s="18">
        <f t="shared" ref="R83" si="394">Q83</f>
        <v>42258</v>
      </c>
      <c r="S83" s="18">
        <f t="shared" ref="S83" si="395">R83</f>
        <v>42258</v>
      </c>
      <c r="T83" s="18">
        <v>42265</v>
      </c>
      <c r="U83" s="18">
        <f t="shared" ref="U83" si="396">T83</f>
        <v>42265</v>
      </c>
      <c r="V83" s="18">
        <v>42277</v>
      </c>
      <c r="W83" s="18">
        <f t="shared" ref="W83" si="397">V83</f>
        <v>42277</v>
      </c>
      <c r="X83" s="65"/>
      <c r="Y83" s="69" t="s">
        <v>340</v>
      </c>
      <c r="Z83" s="67">
        <v>216666.66</v>
      </c>
      <c r="AA83" s="68">
        <v>216666.66</v>
      </c>
      <c r="AB83" s="19"/>
      <c r="AC83" s="19"/>
    </row>
    <row r="84" spans="1:29" ht="139.5" customHeight="1">
      <c r="A84" s="20" t="s">
        <v>159</v>
      </c>
      <c r="B84" s="71" t="s">
        <v>341</v>
      </c>
      <c r="C84" s="63" t="s">
        <v>213</v>
      </c>
      <c r="D84" s="63" t="s">
        <v>41</v>
      </c>
      <c r="E84" s="64" t="s">
        <v>169</v>
      </c>
      <c r="F84" s="17" t="s">
        <v>39</v>
      </c>
      <c r="G84" s="17" t="s">
        <v>39</v>
      </c>
      <c r="H84" s="17" t="s">
        <v>39</v>
      </c>
      <c r="I84" s="17" t="s">
        <v>39</v>
      </c>
      <c r="J84" s="17">
        <v>42251</v>
      </c>
      <c r="K84" s="17">
        <v>42258</v>
      </c>
      <c r="L84" s="17">
        <f t="shared" ref="L84" si="398">+K84</f>
        <v>42258</v>
      </c>
      <c r="M84" s="17">
        <f t="shared" ref="M84" si="399">+L84</f>
        <v>42258</v>
      </c>
      <c r="N84" s="17">
        <f t="shared" si="295"/>
        <v>42258</v>
      </c>
      <c r="O84" s="17">
        <f t="shared" ref="O84" si="400">+N84</f>
        <v>42258</v>
      </c>
      <c r="P84" s="17">
        <v>42251</v>
      </c>
      <c r="Q84" s="18">
        <f t="shared" ref="Q84" si="401">K84</f>
        <v>42258</v>
      </c>
      <c r="R84" s="18">
        <f t="shared" ref="R84" si="402">Q84</f>
        <v>42258</v>
      </c>
      <c r="S84" s="18">
        <f t="shared" ref="S84" si="403">R84</f>
        <v>42258</v>
      </c>
      <c r="T84" s="18">
        <v>42265</v>
      </c>
      <c r="U84" s="18">
        <f t="shared" ref="U84" si="404">T84</f>
        <v>42265</v>
      </c>
      <c r="V84" s="18">
        <v>42277</v>
      </c>
      <c r="W84" s="18">
        <f t="shared" ref="W84" si="405">V84</f>
        <v>42277</v>
      </c>
      <c r="X84" s="65"/>
      <c r="Y84" s="69" t="s">
        <v>344</v>
      </c>
      <c r="Z84" s="67">
        <v>225460</v>
      </c>
      <c r="AA84" s="68">
        <v>225460</v>
      </c>
      <c r="AB84" s="19"/>
      <c r="AC84" s="19"/>
    </row>
    <row r="85" spans="1:29" ht="178.5" customHeight="1">
      <c r="A85" s="20" t="s">
        <v>160</v>
      </c>
      <c r="B85" s="71" t="s">
        <v>342</v>
      </c>
      <c r="C85" s="63" t="s">
        <v>46</v>
      </c>
      <c r="D85" s="63" t="s">
        <v>41</v>
      </c>
      <c r="E85" s="64" t="s">
        <v>343</v>
      </c>
      <c r="F85" s="17" t="s">
        <v>39</v>
      </c>
      <c r="G85" s="17" t="s">
        <v>39</v>
      </c>
      <c r="H85" s="17" t="s">
        <v>39</v>
      </c>
      <c r="I85" s="17" t="s">
        <v>39</v>
      </c>
      <c r="J85" s="17">
        <v>42251</v>
      </c>
      <c r="K85" s="17">
        <v>42258</v>
      </c>
      <c r="L85" s="17">
        <f t="shared" ref="L85" si="406">+K85</f>
        <v>42258</v>
      </c>
      <c r="M85" s="17">
        <f t="shared" ref="M85" si="407">+L85</f>
        <v>42258</v>
      </c>
      <c r="N85" s="17">
        <f t="shared" si="295"/>
        <v>42258</v>
      </c>
      <c r="O85" s="17">
        <f t="shared" ref="O85" si="408">+N85</f>
        <v>42258</v>
      </c>
      <c r="P85" s="17">
        <v>42251</v>
      </c>
      <c r="Q85" s="18">
        <f t="shared" ref="Q85" si="409">K85</f>
        <v>42258</v>
      </c>
      <c r="R85" s="18">
        <f t="shared" ref="R85" si="410">Q85</f>
        <v>42258</v>
      </c>
      <c r="S85" s="18">
        <f t="shared" ref="S85" si="411">R85</f>
        <v>42258</v>
      </c>
      <c r="T85" s="18">
        <v>42265</v>
      </c>
      <c r="U85" s="18">
        <f t="shared" ref="U85" si="412">T85</f>
        <v>42265</v>
      </c>
      <c r="V85" s="18">
        <v>42277</v>
      </c>
      <c r="W85" s="18">
        <f t="shared" ref="W85" si="413">V85</f>
        <v>42277</v>
      </c>
      <c r="X85" s="65"/>
      <c r="Y85" s="69" t="s">
        <v>346</v>
      </c>
      <c r="Z85" s="67">
        <v>193266</v>
      </c>
      <c r="AA85" s="68">
        <v>193266</v>
      </c>
      <c r="AB85" s="19"/>
      <c r="AC85" s="19"/>
    </row>
    <row r="86" spans="1:29" ht="178.5" customHeight="1">
      <c r="A86" s="20" t="s">
        <v>161</v>
      </c>
      <c r="B86" s="71" t="s">
        <v>345</v>
      </c>
      <c r="C86" s="63" t="s">
        <v>43</v>
      </c>
      <c r="D86" s="63" t="s">
        <v>91</v>
      </c>
      <c r="E86" s="64" t="s">
        <v>348</v>
      </c>
      <c r="F86" s="17" t="s">
        <v>39</v>
      </c>
      <c r="G86" s="17" t="s">
        <v>39</v>
      </c>
      <c r="H86" s="17" t="s">
        <v>39</v>
      </c>
      <c r="I86" s="17" t="s">
        <v>39</v>
      </c>
      <c r="J86" s="17">
        <v>42251</v>
      </c>
      <c r="K86" s="17">
        <v>42258</v>
      </c>
      <c r="L86" s="17">
        <f t="shared" ref="L86:L87" si="414">+K86</f>
        <v>42258</v>
      </c>
      <c r="M86" s="17">
        <f t="shared" ref="M86:M87" si="415">+L86</f>
        <v>42258</v>
      </c>
      <c r="N86" s="17">
        <f t="shared" si="295"/>
        <v>42258</v>
      </c>
      <c r="O86" s="17">
        <f t="shared" ref="O86:O87" si="416">+N86</f>
        <v>42258</v>
      </c>
      <c r="P86" s="17">
        <v>42251</v>
      </c>
      <c r="Q86" s="18">
        <f t="shared" ref="Q86:Q87" si="417">K86</f>
        <v>42258</v>
      </c>
      <c r="R86" s="18">
        <f t="shared" ref="R86:R87" si="418">Q86</f>
        <v>42258</v>
      </c>
      <c r="S86" s="18">
        <f t="shared" ref="S86:S87" si="419">R86</f>
        <v>42258</v>
      </c>
      <c r="T86" s="18">
        <v>42265</v>
      </c>
      <c r="U86" s="18">
        <f t="shared" ref="U86:U87" si="420">T86</f>
        <v>42265</v>
      </c>
      <c r="V86" s="18">
        <v>42277</v>
      </c>
      <c r="W86" s="18">
        <f t="shared" ref="W86:W87" si="421">V86</f>
        <v>42277</v>
      </c>
      <c r="X86" s="65"/>
      <c r="Y86" s="69" t="s">
        <v>348</v>
      </c>
      <c r="Z86" s="67">
        <v>109057</v>
      </c>
      <c r="AA86" s="68">
        <v>109057</v>
      </c>
      <c r="AB86" s="19"/>
      <c r="AC86" s="19"/>
    </row>
    <row r="87" spans="1:29" ht="178.5" customHeight="1">
      <c r="A87" s="20" t="s">
        <v>162</v>
      </c>
      <c r="B87" s="71" t="s">
        <v>347</v>
      </c>
      <c r="C87" s="63" t="s">
        <v>43</v>
      </c>
      <c r="D87" s="63" t="s">
        <v>38</v>
      </c>
      <c r="E87" s="64" t="s">
        <v>351</v>
      </c>
      <c r="F87" s="17" t="s">
        <v>39</v>
      </c>
      <c r="G87" s="17" t="s">
        <v>39</v>
      </c>
      <c r="H87" s="17" t="s">
        <v>39</v>
      </c>
      <c r="I87" s="17" t="s">
        <v>39</v>
      </c>
      <c r="J87" s="17">
        <v>42283</v>
      </c>
      <c r="K87" s="17">
        <v>42289</v>
      </c>
      <c r="L87" s="17">
        <f t="shared" si="414"/>
        <v>42289</v>
      </c>
      <c r="M87" s="17">
        <f t="shared" si="415"/>
        <v>42289</v>
      </c>
      <c r="N87" s="17">
        <f t="shared" si="295"/>
        <v>42289</v>
      </c>
      <c r="O87" s="17">
        <f t="shared" si="416"/>
        <v>42289</v>
      </c>
      <c r="P87" s="17">
        <v>42283</v>
      </c>
      <c r="Q87" s="18">
        <f t="shared" si="417"/>
        <v>42289</v>
      </c>
      <c r="R87" s="18">
        <f t="shared" si="418"/>
        <v>42289</v>
      </c>
      <c r="S87" s="18">
        <f t="shared" si="419"/>
        <v>42289</v>
      </c>
      <c r="T87" s="18">
        <v>42297</v>
      </c>
      <c r="U87" s="18">
        <f t="shared" si="420"/>
        <v>42297</v>
      </c>
      <c r="V87" s="18">
        <v>42307</v>
      </c>
      <c r="W87" s="18">
        <f t="shared" si="421"/>
        <v>42307</v>
      </c>
      <c r="X87" s="65"/>
      <c r="Y87" s="69" t="s">
        <v>351</v>
      </c>
      <c r="Z87" s="67">
        <v>58268</v>
      </c>
      <c r="AA87" s="68">
        <v>58268</v>
      </c>
      <c r="AB87" s="19"/>
      <c r="AC87" s="19"/>
    </row>
    <row r="88" spans="1:29" ht="178.5" customHeight="1">
      <c r="A88" s="20" t="s">
        <v>163</v>
      </c>
      <c r="B88" s="71" t="s">
        <v>350</v>
      </c>
      <c r="C88" s="63" t="s">
        <v>213</v>
      </c>
      <c r="D88" s="63" t="s">
        <v>98</v>
      </c>
      <c r="E88" s="64" t="s">
        <v>349</v>
      </c>
      <c r="F88" s="17" t="s">
        <v>39</v>
      </c>
      <c r="G88" s="17" t="s">
        <v>39</v>
      </c>
      <c r="H88" s="17" t="s">
        <v>39</v>
      </c>
      <c r="I88" s="17" t="s">
        <v>39</v>
      </c>
      <c r="J88" s="17">
        <v>42283</v>
      </c>
      <c r="K88" s="17">
        <v>42289</v>
      </c>
      <c r="L88" s="17">
        <f t="shared" ref="L88" si="422">+K88</f>
        <v>42289</v>
      </c>
      <c r="M88" s="17">
        <f t="shared" ref="M88" si="423">+L88</f>
        <v>42289</v>
      </c>
      <c r="N88" s="17">
        <f t="shared" si="295"/>
        <v>42289</v>
      </c>
      <c r="O88" s="17">
        <f t="shared" ref="O88" si="424">+N88</f>
        <v>42289</v>
      </c>
      <c r="P88" s="17">
        <v>42283</v>
      </c>
      <c r="Q88" s="18">
        <f t="shared" ref="Q88" si="425">K88</f>
        <v>42289</v>
      </c>
      <c r="R88" s="18">
        <f t="shared" ref="R88" si="426">Q88</f>
        <v>42289</v>
      </c>
      <c r="S88" s="18">
        <f t="shared" ref="S88" si="427">R88</f>
        <v>42289</v>
      </c>
      <c r="T88" s="18">
        <v>42297</v>
      </c>
      <c r="U88" s="18">
        <f t="shared" ref="U88" si="428">T88</f>
        <v>42297</v>
      </c>
      <c r="V88" s="18">
        <v>42307</v>
      </c>
      <c r="W88" s="18">
        <f t="shared" ref="W88" si="429">V88</f>
        <v>42307</v>
      </c>
      <c r="X88" s="65"/>
      <c r="Y88" s="69" t="s">
        <v>354</v>
      </c>
      <c r="Z88" s="67">
        <v>470000</v>
      </c>
      <c r="AA88" s="68">
        <v>470000</v>
      </c>
      <c r="AB88" s="19"/>
      <c r="AC88" s="19"/>
    </row>
    <row r="89" spans="1:29" ht="178.5" customHeight="1">
      <c r="A89" s="20" t="s">
        <v>164</v>
      </c>
      <c r="B89" s="71" t="s">
        <v>352</v>
      </c>
      <c r="C89" s="63" t="s">
        <v>213</v>
      </c>
      <c r="D89" s="63" t="s">
        <v>41</v>
      </c>
      <c r="E89" s="64" t="s">
        <v>353</v>
      </c>
      <c r="F89" s="17" t="s">
        <v>39</v>
      </c>
      <c r="G89" s="17" t="s">
        <v>39</v>
      </c>
      <c r="H89" s="17" t="s">
        <v>39</v>
      </c>
      <c r="I89" s="17" t="s">
        <v>39</v>
      </c>
      <c r="J89" s="17">
        <v>42283</v>
      </c>
      <c r="K89" s="17">
        <v>42289</v>
      </c>
      <c r="L89" s="17">
        <f t="shared" ref="L89:L91" si="430">+K89</f>
        <v>42289</v>
      </c>
      <c r="M89" s="17">
        <f t="shared" ref="M89:M91" si="431">+L89</f>
        <v>42289</v>
      </c>
      <c r="N89" s="17">
        <f t="shared" si="295"/>
        <v>42289</v>
      </c>
      <c r="O89" s="17">
        <f t="shared" ref="O89:O91" si="432">+N89</f>
        <v>42289</v>
      </c>
      <c r="P89" s="17">
        <v>42283</v>
      </c>
      <c r="Q89" s="18">
        <f t="shared" ref="Q89:Q91" si="433">K89</f>
        <v>42289</v>
      </c>
      <c r="R89" s="18">
        <f t="shared" ref="R89:R91" si="434">Q89</f>
        <v>42289</v>
      </c>
      <c r="S89" s="18">
        <f t="shared" ref="S89:S91" si="435">R89</f>
        <v>42289</v>
      </c>
      <c r="T89" s="18">
        <v>42297</v>
      </c>
      <c r="U89" s="18">
        <f t="shared" ref="U89:U91" si="436">T89</f>
        <v>42297</v>
      </c>
      <c r="V89" s="18">
        <v>42307</v>
      </c>
      <c r="W89" s="18">
        <f t="shared" ref="W89:W91" si="437">V89</f>
        <v>42307</v>
      </c>
      <c r="X89" s="65"/>
      <c r="Y89" s="69" t="s">
        <v>357</v>
      </c>
      <c r="Z89" s="67">
        <v>216666.66</v>
      </c>
      <c r="AA89" s="68">
        <v>216666.66</v>
      </c>
      <c r="AB89" s="19"/>
      <c r="AC89" s="19"/>
    </row>
    <row r="90" spans="1:29" ht="178.5" customHeight="1">
      <c r="A90" s="20" t="s">
        <v>165</v>
      </c>
      <c r="B90" s="71" t="s">
        <v>355</v>
      </c>
      <c r="C90" s="63" t="s">
        <v>213</v>
      </c>
      <c r="D90" s="63" t="s">
        <v>41</v>
      </c>
      <c r="E90" s="64" t="s">
        <v>356</v>
      </c>
      <c r="F90" s="17" t="s">
        <v>39</v>
      </c>
      <c r="G90" s="17" t="s">
        <v>39</v>
      </c>
      <c r="H90" s="17" t="s">
        <v>39</v>
      </c>
      <c r="I90" s="17" t="s">
        <v>39</v>
      </c>
      <c r="J90" s="17">
        <v>42310</v>
      </c>
      <c r="K90" s="17">
        <v>42314</v>
      </c>
      <c r="L90" s="17">
        <f t="shared" si="430"/>
        <v>42314</v>
      </c>
      <c r="M90" s="17">
        <f t="shared" si="431"/>
        <v>42314</v>
      </c>
      <c r="N90" s="17">
        <f t="shared" si="295"/>
        <v>42314</v>
      </c>
      <c r="O90" s="17">
        <f t="shared" si="432"/>
        <v>42314</v>
      </c>
      <c r="P90" s="17">
        <v>42310</v>
      </c>
      <c r="Q90" s="18">
        <f t="shared" si="433"/>
        <v>42314</v>
      </c>
      <c r="R90" s="18">
        <f t="shared" si="434"/>
        <v>42314</v>
      </c>
      <c r="S90" s="18">
        <f t="shared" si="435"/>
        <v>42314</v>
      </c>
      <c r="T90" s="18">
        <v>42321</v>
      </c>
      <c r="U90" s="18">
        <f t="shared" si="436"/>
        <v>42321</v>
      </c>
      <c r="V90" s="18">
        <v>42338</v>
      </c>
      <c r="W90" s="18">
        <f t="shared" si="437"/>
        <v>42338</v>
      </c>
      <c r="X90" s="65"/>
      <c r="Y90" s="69" t="s">
        <v>360</v>
      </c>
      <c r="Z90" s="67">
        <v>216666.66</v>
      </c>
      <c r="AA90" s="68">
        <v>216666.66</v>
      </c>
      <c r="AB90" s="19"/>
      <c r="AC90" s="19"/>
    </row>
    <row r="91" spans="1:29" ht="178.5" customHeight="1">
      <c r="A91" s="20" t="s">
        <v>166</v>
      </c>
      <c r="B91" s="71" t="s">
        <v>358</v>
      </c>
      <c r="C91" s="63" t="s">
        <v>213</v>
      </c>
      <c r="D91" s="63" t="s">
        <v>91</v>
      </c>
      <c r="E91" s="64" t="s">
        <v>359</v>
      </c>
      <c r="F91" s="17" t="s">
        <v>39</v>
      </c>
      <c r="G91" s="17" t="s">
        <v>39</v>
      </c>
      <c r="H91" s="17" t="s">
        <v>39</v>
      </c>
      <c r="I91" s="17" t="s">
        <v>39</v>
      </c>
      <c r="J91" s="17">
        <v>42339</v>
      </c>
      <c r="K91" s="17">
        <v>42345</v>
      </c>
      <c r="L91" s="17">
        <f t="shared" si="430"/>
        <v>42345</v>
      </c>
      <c r="M91" s="17">
        <f t="shared" si="431"/>
        <v>42345</v>
      </c>
      <c r="N91" s="17">
        <f t="shared" si="295"/>
        <v>42345</v>
      </c>
      <c r="O91" s="17">
        <f t="shared" si="432"/>
        <v>42345</v>
      </c>
      <c r="P91" s="17">
        <v>42339</v>
      </c>
      <c r="Q91" s="18">
        <f t="shared" si="433"/>
        <v>42345</v>
      </c>
      <c r="R91" s="18">
        <f t="shared" si="434"/>
        <v>42345</v>
      </c>
      <c r="S91" s="18">
        <f t="shared" si="435"/>
        <v>42345</v>
      </c>
      <c r="T91" s="18">
        <v>42348</v>
      </c>
      <c r="U91" s="18">
        <f t="shared" si="436"/>
        <v>42348</v>
      </c>
      <c r="V91" s="18">
        <v>42356</v>
      </c>
      <c r="W91" s="18">
        <f t="shared" si="437"/>
        <v>42356</v>
      </c>
      <c r="X91" s="65"/>
      <c r="Y91" s="69" t="s">
        <v>363</v>
      </c>
      <c r="Z91" s="67">
        <v>200000</v>
      </c>
      <c r="AA91" s="68">
        <v>200000</v>
      </c>
      <c r="AB91" s="19"/>
      <c r="AC91" s="19"/>
    </row>
    <row r="92" spans="1:29" ht="132.75" customHeight="1">
      <c r="A92" s="20" t="s">
        <v>167</v>
      </c>
      <c r="B92" s="71" t="s">
        <v>361</v>
      </c>
      <c r="C92" s="63" t="s">
        <v>213</v>
      </c>
      <c r="D92" s="63" t="s">
        <v>41</v>
      </c>
      <c r="E92" s="64" t="s">
        <v>362</v>
      </c>
      <c r="F92" s="17" t="s">
        <v>39</v>
      </c>
      <c r="G92" s="17" t="s">
        <v>39</v>
      </c>
      <c r="H92" s="17" t="s">
        <v>39</v>
      </c>
      <c r="I92" s="17" t="s">
        <v>39</v>
      </c>
      <c r="J92" s="17">
        <v>42339</v>
      </c>
      <c r="K92" s="17">
        <v>42345</v>
      </c>
      <c r="L92" s="17">
        <f t="shared" ref="L92" si="438">+K92</f>
        <v>42345</v>
      </c>
      <c r="M92" s="17">
        <f t="shared" ref="M92" si="439">+L92</f>
        <v>42345</v>
      </c>
      <c r="N92" s="17">
        <f t="shared" si="295"/>
        <v>42345</v>
      </c>
      <c r="O92" s="17">
        <f t="shared" ref="O92" si="440">+N92</f>
        <v>42345</v>
      </c>
      <c r="P92" s="17">
        <v>42339</v>
      </c>
      <c r="Q92" s="18">
        <f t="shared" ref="Q92" si="441">K92</f>
        <v>42345</v>
      </c>
      <c r="R92" s="18">
        <f t="shared" ref="R92" si="442">Q92</f>
        <v>42345</v>
      </c>
      <c r="S92" s="18">
        <f t="shared" ref="S92" si="443">R92</f>
        <v>42345</v>
      </c>
      <c r="T92" s="18">
        <v>42348</v>
      </c>
      <c r="U92" s="18">
        <f t="shared" ref="U92" si="444">T92</f>
        <v>42348</v>
      </c>
      <c r="V92" s="18">
        <v>42356</v>
      </c>
      <c r="W92" s="18">
        <f t="shared" ref="W92" si="445">V92</f>
        <v>42356</v>
      </c>
      <c r="X92" s="65"/>
      <c r="Y92" s="69" t="s">
        <v>365</v>
      </c>
      <c r="Z92" s="67">
        <v>216666.73</v>
      </c>
      <c r="AA92" s="68">
        <v>216666.73</v>
      </c>
      <c r="AB92" s="19"/>
      <c r="AC92" s="19"/>
    </row>
    <row r="93" spans="1:29" ht="33" customHeight="1">
      <c r="A93" s="20"/>
      <c r="B93" s="21"/>
      <c r="C93" s="74" t="s">
        <v>34</v>
      </c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23">
        <f>SUM(Z13:Z92)</f>
        <v>20029452.990000002</v>
      </c>
      <c r="AA93" s="23">
        <f>SUM(AA13:AA92)</f>
        <v>20029452.990000002</v>
      </c>
      <c r="AC93" s="24"/>
    </row>
    <row r="94" spans="1:29" ht="27" customHeight="1">
      <c r="A94" s="20"/>
      <c r="B94" s="22" t="s">
        <v>111</v>
      </c>
      <c r="C94" s="88" t="s">
        <v>35</v>
      </c>
      <c r="D94" s="88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26">
        <f>SUM(Z13:Z92)</f>
        <v>20029452.990000002</v>
      </c>
      <c r="AA94" s="27">
        <f>SUM(AA93)</f>
        <v>20029452.990000002</v>
      </c>
    </row>
    <row r="95" spans="1:29">
      <c r="A95" s="20"/>
      <c r="B95" s="25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9">
      <c r="A96" s="20"/>
      <c r="B96" s="25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30">
      <c r="A97" s="20"/>
      <c r="B97" s="25"/>
      <c r="C97" s="29"/>
      <c r="D97" s="29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1"/>
      <c r="Q97" s="31"/>
      <c r="R97" s="9"/>
      <c r="S97" s="9"/>
      <c r="T97" s="9"/>
      <c r="U97" s="9"/>
      <c r="V97" s="32"/>
      <c r="W97" s="9"/>
      <c r="X97" s="9"/>
      <c r="Y97" s="33"/>
    </row>
    <row r="98" spans="1:30" ht="27.75" customHeight="1">
      <c r="A98" s="20"/>
      <c r="B98" s="25"/>
      <c r="C98" s="35"/>
      <c r="D98" s="36"/>
      <c r="E98" s="37"/>
      <c r="F98" s="38" t="s">
        <v>113</v>
      </c>
      <c r="G98" s="84"/>
      <c r="H98" s="85"/>
      <c r="I98" s="39"/>
      <c r="J98" s="39"/>
      <c r="K98" s="40" t="s">
        <v>114</v>
      </c>
      <c r="L98" s="41"/>
      <c r="M98" s="36"/>
      <c r="N98" s="37"/>
      <c r="O98" s="42" t="s">
        <v>115</v>
      </c>
      <c r="P98" s="35"/>
      <c r="Q98" s="43"/>
      <c r="R98" s="44"/>
      <c r="S98" s="45" t="s">
        <v>116</v>
      </c>
      <c r="T98" s="41"/>
      <c r="U98" s="41"/>
      <c r="V98" s="46"/>
      <c r="W98" s="44"/>
      <c r="X98" s="86" t="s">
        <v>117</v>
      </c>
      <c r="Y98" s="87"/>
      <c r="Z98" s="84"/>
      <c r="AA98" s="85"/>
      <c r="AD98" s="47"/>
    </row>
    <row r="99" spans="1:30" ht="36" customHeight="1">
      <c r="A99" s="20"/>
      <c r="B99" s="34" t="s">
        <v>112</v>
      </c>
      <c r="C99" s="48"/>
      <c r="D99" s="49"/>
      <c r="E99" s="37"/>
      <c r="F99" s="38" t="s">
        <v>119</v>
      </c>
      <c r="G99" s="84"/>
      <c r="H99" s="85"/>
      <c r="I99" s="39"/>
      <c r="J99" s="39"/>
      <c r="K99" s="50" t="s">
        <v>120</v>
      </c>
      <c r="L99" s="51"/>
      <c r="M99" s="49"/>
      <c r="N99" s="37"/>
      <c r="O99" s="52" t="s">
        <v>121</v>
      </c>
      <c r="P99" s="48"/>
      <c r="Q99" s="53"/>
      <c r="R99" s="44"/>
      <c r="S99" s="54" t="s">
        <v>122</v>
      </c>
      <c r="T99" s="55"/>
      <c r="U99" s="51"/>
      <c r="V99" s="56"/>
      <c r="W99" s="44"/>
      <c r="X99" s="86" t="s">
        <v>123</v>
      </c>
      <c r="Y99" s="87"/>
      <c r="Z99" s="84"/>
      <c r="AA99" s="85"/>
      <c r="AD99" s="47"/>
    </row>
    <row r="100" spans="1:30" ht="15.75">
      <c r="A100" s="20"/>
      <c r="B100" s="34" t="s">
        <v>118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30">
      <c r="C101"/>
      <c r="D101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30">
      <c r="B102"/>
      <c r="D102" s="75" t="s">
        <v>124</v>
      </c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7"/>
    </row>
    <row r="103" spans="1:30">
      <c r="D103" s="78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80"/>
    </row>
    <row r="104" spans="1:30">
      <c r="C104"/>
      <c r="D104" s="5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59"/>
      <c r="Q104" s="9"/>
      <c r="R104" s="59"/>
      <c r="S104" s="59"/>
      <c r="T104" s="59"/>
      <c r="U104" s="59"/>
      <c r="V104" s="60"/>
    </row>
    <row r="105" spans="1:30" ht="52.5" customHeight="1">
      <c r="B105"/>
      <c r="C105"/>
      <c r="D105" s="81" t="s">
        <v>125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3"/>
    </row>
    <row r="106" spans="1:30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V106" s="8"/>
      <c r="W106" s="8"/>
      <c r="X106" s="8"/>
      <c r="Y106" s="8"/>
      <c r="Z106" s="8"/>
    </row>
    <row r="107" spans="1:30">
      <c r="B107"/>
      <c r="C107"/>
      <c r="D107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30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30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30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30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30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2:15" ht="12" customHeigh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2:1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2:1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2:1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2:1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2:1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2:1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2:1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2:1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2:1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2:1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2:1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2:1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2:1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2:1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  <row r="128" spans="2:1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2:1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</row>
    <row r="130" spans="2:1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</row>
    <row r="131" spans="2:1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</row>
    <row r="132" spans="2:1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2:15">
      <c r="B133"/>
      <c r="C133"/>
      <c r="D133"/>
    </row>
    <row r="134" spans="2:15">
      <c r="B134"/>
    </row>
    <row r="135" spans="2:15">
      <c r="B135"/>
    </row>
    <row r="136" spans="2:15">
      <c r="B136"/>
    </row>
    <row r="137" spans="2:15">
      <c r="B137"/>
    </row>
    <row r="138" spans="2:1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</row>
    <row r="139" spans="2:15">
      <c r="B139"/>
    </row>
  </sheetData>
  <mergeCells count="40">
    <mergeCell ref="F7:AA7"/>
    <mergeCell ref="A7:E9"/>
    <mergeCell ref="B1:AA1"/>
    <mergeCell ref="B2:AA2"/>
    <mergeCell ref="B3:AA3"/>
    <mergeCell ref="B4:AA4"/>
    <mergeCell ref="B5:AA5"/>
    <mergeCell ref="X8:AA9"/>
    <mergeCell ref="F9:G9"/>
    <mergeCell ref="H9:I9"/>
    <mergeCell ref="J9:K9"/>
    <mergeCell ref="L9:M9"/>
    <mergeCell ref="N9:O9"/>
    <mergeCell ref="P9:Q9"/>
    <mergeCell ref="R9:S9"/>
    <mergeCell ref="F8:I8"/>
    <mergeCell ref="J8:M8"/>
    <mergeCell ref="N8:Q8"/>
    <mergeCell ref="V9:W9"/>
    <mergeCell ref="T9:U9"/>
    <mergeCell ref="V8:W8"/>
    <mergeCell ref="R8:U8"/>
    <mergeCell ref="B11:B12"/>
    <mergeCell ref="C11:C12"/>
    <mergeCell ref="D11:D12"/>
    <mergeCell ref="E11:E12"/>
    <mergeCell ref="X11:X12"/>
    <mergeCell ref="Z11:Z12"/>
    <mergeCell ref="AA11:AA12"/>
    <mergeCell ref="C93:Y93"/>
    <mergeCell ref="D102:V103"/>
    <mergeCell ref="D105:V105"/>
    <mergeCell ref="G98:H98"/>
    <mergeCell ref="X98:Y98"/>
    <mergeCell ref="Z98:AA98"/>
    <mergeCell ref="G99:H99"/>
    <mergeCell ref="X99:Y99"/>
    <mergeCell ref="Z99:AA99"/>
    <mergeCell ref="C94:Y94"/>
    <mergeCell ref="Y11:Y12"/>
  </mergeCells>
  <printOptions horizontalCentered="1" verticalCentered="1"/>
  <pageMargins left="0.15748031496062992" right="0.23622047244094491" top="0.98425196850393704" bottom="0.78740157480314965" header="0.51181102362204722" footer="0.31496062992125984"/>
  <pageSetup paperSize="5" scale="45" fitToHeight="0" orientation="landscape" horizontalDpi="4294967293" r:id="rId1"/>
  <headerFooter alignWithMargins="0">
    <oddFooter xml:space="preserve">&amp;L&amp;F
&amp;C&amp;P&amp;RCAPACITACION
ONCAE &amp;D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2015</vt:lpstr>
      <vt:lpstr>'PACC 2015'!Títulos_a_imprimir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</dc:creator>
  <cp:lastModifiedBy>HST</cp:lastModifiedBy>
  <cp:lastPrinted>2015-01-12T14:47:58Z</cp:lastPrinted>
  <dcterms:created xsi:type="dcterms:W3CDTF">2012-08-21T19:46:04Z</dcterms:created>
  <dcterms:modified xsi:type="dcterms:W3CDTF">2015-02-11T20:27:28Z</dcterms:modified>
</cp:coreProperties>
</file>